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05" windowWidth="11265" windowHeight="10140" tabRatio="865" activeTab="0"/>
  </bookViews>
  <sheets>
    <sheet name="บริหารวิชาการ" sheetId="1" r:id="rId1"/>
    <sheet name="ปฐมวัย" sheetId="2" r:id="rId2"/>
    <sheet name="ภาษาไทย" sheetId="3" r:id="rId3"/>
    <sheet name="คณิตศาสตร์" sheetId="4" r:id="rId4"/>
    <sheet name="วิทยาศาสตร์" sheetId="5" r:id="rId5"/>
    <sheet name="เทคโนโลยี" sheetId="6" r:id="rId6"/>
    <sheet name="สังคมศึกษา" sheetId="7" r:id="rId7"/>
    <sheet name="สุขศึกษา" sheetId="8" r:id="rId8"/>
    <sheet name="ทัศนศิลป์" sheetId="9" r:id="rId9"/>
    <sheet name="ดนตรี" sheetId="10" r:id="rId10"/>
    <sheet name="นาฏศิลป์" sheetId="11" r:id="rId11"/>
    <sheet name="เกษตร" sheetId="12" r:id="rId12"/>
    <sheet name="งานบ้าน" sheetId="13" r:id="rId13"/>
    <sheet name="ตปท" sheetId="14" r:id="rId14"/>
    <sheet name="กิจกรรมลุกเสือ" sheetId="15" r:id="rId15"/>
    <sheet name="กิจกรรมแนะแนว" sheetId="16" r:id="rId16"/>
    <sheet name="กิจกรรมจิตอาสา" sheetId="17" r:id="rId17"/>
    <sheet name="กิจกรรมฉันทะ" sheetId="18" r:id="rId18"/>
    <sheet name="กิจกรรม C-Steam" sheetId="19" r:id="rId19"/>
    <sheet name="งานวัดผล" sheetId="20" r:id="rId20"/>
    <sheet name="งานตารางสอน" sheetId="21" r:id="rId21"/>
    <sheet name="งานเทียบโอน" sheetId="22" r:id="rId22"/>
  </sheets>
  <externalReferences>
    <externalReference r:id="rId25"/>
  </externalReferences>
  <definedNames>
    <definedName name="_xlnm.Print_Titles" localSheetId="11">'เกษตร'!$1:$5</definedName>
    <definedName name="_xlnm.Print_Titles" localSheetId="5">'เทคโนโลยี'!$1:$5</definedName>
    <definedName name="_xlnm.Print_Titles" localSheetId="18">'กิจกรรม C-Steam'!$1:$2</definedName>
    <definedName name="_xlnm.Print_Titles" localSheetId="15">'กิจกรรมแนะแนว'!$1:$10</definedName>
    <definedName name="_xlnm.Print_Titles" localSheetId="16">'กิจกรรมจิตอาสา'!$1:$5</definedName>
    <definedName name="_xlnm.Print_Titles" localSheetId="17">'กิจกรรมฉันทะ'!$1:$5</definedName>
    <definedName name="_xlnm.Print_Titles" localSheetId="14">'กิจกรรมลุกเสือ'!$1:$5</definedName>
    <definedName name="_xlnm.Print_Titles" localSheetId="3">'คณิตศาสตร์'!$1:$5</definedName>
    <definedName name="_xlnm.Print_Titles" localSheetId="21">'งานเทียบโอน'!$1:$2</definedName>
    <definedName name="_xlnm.Print_Titles" localSheetId="20">'งานตารางสอน'!$1:$2</definedName>
    <definedName name="_xlnm.Print_Titles" localSheetId="12">'งานบ้าน'!$1:$2</definedName>
    <definedName name="_xlnm.Print_Titles" localSheetId="19">'งานวัดผล'!$1:$5</definedName>
    <definedName name="_xlnm.Print_Titles" localSheetId="9">'ดนตรี'!$1:$2</definedName>
    <definedName name="_xlnm.Print_Titles" localSheetId="13">'ตปท'!$1:$5</definedName>
    <definedName name="_xlnm.Print_Titles" localSheetId="8">'ทัศนศิลป์'!$1:$5</definedName>
    <definedName name="_xlnm.Print_Titles" localSheetId="10">'นาฏศิลป์'!$1:$2</definedName>
    <definedName name="_xlnm.Print_Titles" localSheetId="0">'บริหารวิชาการ'!$1:$5</definedName>
    <definedName name="_xlnm.Print_Titles" localSheetId="1">'ปฐมวัย'!$1:$5</definedName>
    <definedName name="_xlnm.Print_Titles" localSheetId="2">'ภาษาไทย'!$1:$5</definedName>
    <definedName name="_xlnm.Print_Titles" localSheetId="4">'วิทยาศาสตร์'!$1:$5</definedName>
    <definedName name="_xlnm.Print_Titles" localSheetId="6">'สังคมศึกษา'!$1:$5</definedName>
    <definedName name="_xlnm.Print_Titles" localSheetId="7">'สุขศึกษา'!$1:$5</definedName>
  </definedNames>
  <calcPr fullCalcOnLoad="1"/>
</workbook>
</file>

<file path=xl/sharedStrings.xml><?xml version="1.0" encoding="utf-8"?>
<sst xmlns="http://schemas.openxmlformats.org/spreadsheetml/2006/main" count="531" uniqueCount="202">
  <si>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</si>
  <si>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</si>
  <si>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</si>
  <si>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</si>
  <si>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</si>
  <si>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</si>
  <si>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</si>
  <si>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</si>
  <si>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</si>
  <si>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</si>
  <si>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</si>
  <si>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</si>
  <si>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พัฒนา รร.</t>
  </si>
  <si>
    <t>พฤกษศาสตร์</t>
  </si>
  <si>
    <t>กีฬาสาธิตฯ</t>
  </si>
  <si>
    <t>งานวัดผลและประเมินผล</t>
  </si>
  <si>
    <t>งานเทียบโอนผลการเรียน</t>
  </si>
  <si>
    <t>ค่าวัสดุสำนักงาน</t>
  </si>
  <si>
    <t xml:space="preserve">  ค่าอาหารว่าง</t>
  </si>
  <si>
    <t xml:space="preserve">  ค่าหนังสือและตำรา</t>
  </si>
  <si>
    <t xml:space="preserve">  ค่าอาหารทำการนอกเวลา</t>
  </si>
  <si>
    <t>3.วันสำคัญ</t>
  </si>
  <si>
    <t>1.โครงการเกษตรสู่วิถีชีวิต</t>
  </si>
  <si>
    <t>1.โครงการพัฒนาทักษะชีวิตสู่สากล</t>
  </si>
  <si>
    <t xml:space="preserve">  ค่าตอบแทนในการจัดกิจกรรม</t>
  </si>
  <si>
    <t xml:space="preserve">  ค่าตอบแทนวิทยากร</t>
  </si>
  <si>
    <t xml:space="preserve">  ค่าตอบแทนในการปฏิบัติราชการ</t>
  </si>
  <si>
    <t xml:space="preserve">  ค่าอาหารในการจัดกิจกรรม</t>
  </si>
  <si>
    <t xml:space="preserve">  ค่าที่พัก</t>
  </si>
  <si>
    <t xml:space="preserve">  ค่าวัสดุสำนักงาน</t>
  </si>
  <si>
    <t xml:space="preserve">  ค่าใช้จ่ายเบ็ดเตล็ด</t>
  </si>
  <si>
    <t xml:space="preserve">  ค่าตอบแทนนิสิตช่วยงาน</t>
  </si>
  <si>
    <t xml:space="preserve">  ค่าวัสดุโฆษณาและเผยแพร่</t>
  </si>
  <si>
    <t xml:space="preserve">  ค่าจ้างเหมารถ</t>
  </si>
  <si>
    <t xml:space="preserve">  ค่าใช้จ่ายในการจัดกิจกรรม</t>
  </si>
  <si>
    <t xml:space="preserve">  ค่าของรางวัลให้ผู้เข้าร่วมแข่งขัน</t>
  </si>
  <si>
    <t xml:space="preserve">  ค่าวัสดุอุปกรณ์ในการจัดกิจกรรม (รวมของรางวัล)</t>
  </si>
  <si>
    <t xml:space="preserve">  ค่าวัสดุการศึกษา</t>
  </si>
  <si>
    <t xml:space="preserve">  ค่าตอบแทนอาจารย์และนักเรียนเข้าร่วมแข่งขัน</t>
  </si>
  <si>
    <t xml:space="preserve">  ค่าอาหารในการจัดกิจกรรมบริจาคของ</t>
  </si>
  <si>
    <t xml:space="preserve">  ค่าเทียนพรรษา วัสดุอุปกรณ์</t>
  </si>
  <si>
    <t xml:space="preserve">  ค่าตกแต่งสถานที่</t>
  </si>
  <si>
    <t xml:space="preserve">  ค่าวัสดุการเกษตร</t>
  </si>
  <si>
    <t xml:space="preserve">  ค่าบำรุงห้อง Sound Lab</t>
  </si>
  <si>
    <t xml:space="preserve">  ค่าตอบแทนในการไปปฏิบัติราชการ</t>
  </si>
  <si>
    <t xml:space="preserve">  แบบฟอร์มอ่านข้อมูลเครื่องอ่านด้วยแสง</t>
  </si>
  <si>
    <t xml:space="preserve">  กระดาษพิเศษ</t>
  </si>
  <si>
    <t xml:space="preserve">  ค่าบำรุงรักษาเครื่องอ่านด้วยแสง</t>
  </si>
  <si>
    <t xml:space="preserve">  ค่าบำรุงรักษาเครื่องพิมพ์และอุปกรณ์อื่นๆ</t>
  </si>
  <si>
    <t xml:space="preserve">  ค่าใช้จ่ายสอบวัดความถนัดทางการเรียน ป.3-ป.6</t>
  </si>
  <si>
    <t xml:space="preserve">  ค่าตอบแทนเข้าร่วมแข่งขัน</t>
  </si>
  <si>
    <t xml:space="preserve">  ค่าของที่ระลึก</t>
  </si>
  <si>
    <t xml:space="preserve">  ค่าอาหารในการจัดกิจกรรมและอาหารว่าง</t>
  </si>
  <si>
    <t xml:space="preserve">  ค่าวัสดุในการจัดกิจกรรม</t>
  </si>
  <si>
    <t xml:space="preserve">  ค่าตอบแทนวิทยากรภายนอก</t>
  </si>
  <si>
    <t xml:space="preserve">  ค่าตอบแทนการปฏิบัติงานนอกเวลา</t>
  </si>
  <si>
    <t xml:space="preserve">  ค่าอาหาร+ค่าอาหารว่างในการจัดกิจกรรม</t>
  </si>
  <si>
    <t>โครงการศูนย์เพื่อนเด็กประถมสาธิต</t>
  </si>
  <si>
    <t>2.โครงการ (Day Camp)</t>
  </si>
  <si>
    <t xml:space="preserve"> ชั้นประถมศึกษาปีที่ 2</t>
  </si>
  <si>
    <t xml:space="preserve">3.โครงการ (Day Camp) </t>
  </si>
  <si>
    <t>ชั้นประถมศึกษาปีที่ 3</t>
  </si>
  <si>
    <t xml:space="preserve">  ค่าปัจจัย (8 รูป * 600 บาทต่อรูป * 16 ครั้ง)</t>
  </si>
  <si>
    <t>โครงการนาฎศิลป์สร้างสรรค์</t>
  </si>
  <si>
    <t xml:space="preserve">  ค่าจ้างพิมพ์เอกสาร</t>
  </si>
  <si>
    <t>โครงการจิตอาสา</t>
  </si>
  <si>
    <t>เงินอุดหนุนรัฐบาล</t>
  </si>
  <si>
    <t>(ขั้นพื้นฐาน)</t>
  </si>
  <si>
    <t>(พัฒนาคุณภาพ)</t>
  </si>
  <si>
    <r>
      <t xml:space="preserve">งานการจัดการเรียนการสอนฯ- </t>
    </r>
    <r>
      <rPr>
        <b/>
        <sz val="16"/>
        <color indexed="18"/>
        <rFont val="TH Sarabun New"/>
        <family val="2"/>
      </rPr>
      <t>กลุ่มสาระการเรียนรู้ศิลปะ (หมวดนาฏศิลป์และโขน)</t>
    </r>
  </si>
  <si>
    <t xml:space="preserve">  ค่าถ่ายเอกสาร</t>
  </si>
  <si>
    <t xml:space="preserve">  ค่าตอบแทนแต่งหน้าทำผมเทศน์มหาชาติ</t>
  </si>
  <si>
    <t xml:space="preserve">  ค่าวัสดุอุปกรณ์ตบแต่งสถานที่</t>
  </si>
  <si>
    <t xml:space="preserve">  ค่าตอบแทนในการไปแข่งขัน</t>
  </si>
  <si>
    <t xml:space="preserve">  ค่าธรรมเนียมทางด่วน</t>
  </si>
  <si>
    <t>5.  ค่าหนังสือและตำราเบิกจากงานห้องสมุด</t>
  </si>
  <si>
    <t xml:space="preserve">  ค่าวัสดุการศึกษา (ของรางวัล)</t>
  </si>
  <si>
    <t>สนน.การดำเนินงาน</t>
  </si>
  <si>
    <t>และจัดกิจกรรม</t>
  </si>
  <si>
    <t>5.  ค่าธรรมเนียมทางด่วนเบิกจากงานยานพาหนะ</t>
  </si>
  <si>
    <t xml:space="preserve">  ค่าสังฆทานและวัสดุอุปกรณ์</t>
  </si>
  <si>
    <t xml:space="preserve">  ค่าของรางวัลและของทีระลึก</t>
  </si>
  <si>
    <t>4.โครงการอยู่ค่ายพักแรมของลูกเสือ-เนตรนารี ป.6</t>
  </si>
  <si>
    <t xml:space="preserve">  ค่าใช้จ่ายการจัดสอบ การประเมินคุณภาพการศึกษาขั้นพื้นฐาน ระดับชาติ (O-NET)</t>
  </si>
  <si>
    <t xml:space="preserve">  ค่าใช้จ่ายการทดสอบความสามารถพื้นฐานของผู้เรียน ระดับชาติ (NT)</t>
  </si>
  <si>
    <t xml:space="preserve">  ค่าใช้จ่ายการทดสอบการอ่านออกเขียนได้ ของนักเรียน (RT)</t>
  </si>
  <si>
    <t>1.ส่งเสริมนักเรียนเข้าร่วมการประกวดและแข่งขันภายนอก</t>
  </si>
  <si>
    <t xml:space="preserve">  ค่าผ่านทางด่วน</t>
  </si>
  <si>
    <t>งานจัดการเรียนการสอนและการพัฒนาหลักสูตรปฐมวัย</t>
  </si>
  <si>
    <t>งานกิจกรรมพัฒนาผู้เรียน - กิจกรรม C-STEAM</t>
  </si>
  <si>
    <t>งานการจัดการเรียนการสอน การนิเทศ และการพัฒนาหลักสูตรประถมศึกษา</t>
  </si>
  <si>
    <t xml:space="preserve">  ค่าอาหาร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</si>
  <si>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กลุ่มสาระการเรียนรู้/หมวดภาษาไทย</t>
    </r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</si>
  <si>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กลุ่มสาระการเรียนรู้/หมวดคณิตศาสตร์</t>
    </r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</si>
  <si>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กลุ่มสาระการเรียนรู้/หมวดสังคมศึกษาฯ</t>
    </r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</si>
  <si>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กลุ่มสาระการเรียนรู้/หมวดสุขศึกษาและพลศึกษา</t>
    </r>
  </si>
  <si>
    <t xml:space="preserve">  ค่าซ่อมแซมเครื่องดนตรี</t>
  </si>
  <si>
    <t xml:space="preserve">  อาหารว่าง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</si>
  <si>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กลุ่มสาระการเรียนรู้ศิลปะ (หมวดดนตรี)</t>
    </r>
  </si>
  <si>
    <t xml:space="preserve">  ค่าของรางวัล</t>
  </si>
  <si>
    <t xml:space="preserve">  ค่าใช่จ่ายในการจัดกิจกรรม</t>
  </si>
  <si>
    <t xml:space="preserve">  ค่าวัสดุ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</si>
  <si>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กลุ่มสาระการเรียนรู้การงานอาชีพฯ (หมวดงานเกษตร)</t>
    </r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</si>
  <si>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กลุ่มสาระการเรียนรู้/หมวดภาษาต่างประเทศ</t>
    </r>
  </si>
  <si>
    <r>
      <t xml:space="preserve">งานกิจกรรมพัฒนาผู้เรียน - </t>
    </r>
    <r>
      <rPr>
        <b/>
        <sz val="16"/>
        <color indexed="20"/>
        <rFont val="TH SarabunPSK"/>
        <family val="2"/>
      </rPr>
      <t>กิจกรรมแนะแนว</t>
    </r>
  </si>
  <si>
    <r>
      <t xml:space="preserve">งานกิจกรรมพัฒนาผู้เรียน - </t>
    </r>
    <r>
      <rPr>
        <b/>
        <sz val="16"/>
        <color indexed="20"/>
        <rFont val="TH SarabunPSK"/>
        <family val="2"/>
      </rPr>
      <t>กิจกรรมจิตอาสา</t>
    </r>
  </si>
  <si>
    <t xml:space="preserve">   ค่าอาหารในการจัดกิจกรรม</t>
  </si>
  <si>
    <r>
      <t xml:space="preserve">งานกิจกรรมพัฒนาผู้เรียน - </t>
    </r>
    <r>
      <rPr>
        <b/>
        <sz val="16"/>
        <color indexed="20"/>
        <rFont val="TH SarabunPSK"/>
        <family val="2"/>
      </rPr>
      <t>กิจกรรมลูกเสือและเนตรนารี</t>
    </r>
  </si>
  <si>
    <r>
      <t xml:space="preserve">งานกิจกรรมพัฒนาผู้เรียน - </t>
    </r>
    <r>
      <rPr>
        <b/>
        <sz val="16"/>
        <color indexed="20"/>
        <rFont val="TH SarabunPSK"/>
        <family val="2"/>
      </rPr>
      <t>กิจกรรมฉันทศึกษาปีที่ 1-3</t>
    </r>
  </si>
  <si>
    <t xml:space="preserve">   ค่าวัสดุในการจัดกิจกรรม</t>
  </si>
  <si>
    <t xml:space="preserve">   ค่าใช้จ่ายเบ็ดเตล็ด</t>
  </si>
  <si>
    <t xml:space="preserve">   ค่าจ้างเหมารถ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</si>
  <si>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กลุ่มสาระการเรียนรู้การงานอาชีพฯ (หมวดงานบ้าน)</t>
    </r>
  </si>
  <si>
    <t>3.การจัดการเรียนรู้ 3D Printing</t>
  </si>
  <si>
    <t>งานตารางสอนและตารางสอบ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</si>
  <si>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กลุ่มสาระการเรียนรู้วิทยาศาสตร์และเทคโนโลยี (หมวดวิทยาศาสตร์)</t>
    </r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</si>
  <si>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กลุ่มสาระการเรียนรู้วิทยาศาสตร์และเทคโนโลยี (หมวดเทคโนโลยี)</t>
    </r>
  </si>
  <si>
    <t>2.พัฒนาความเป็นเลิศทางวิทยาศาสตร์ภายในโรงเรียน</t>
  </si>
  <si>
    <t>2.ปันน้ำใจสู่วิถีไทย</t>
  </si>
  <si>
    <t xml:space="preserve">  ค่าเหรียญและรางวัล</t>
  </si>
  <si>
    <t>รักษ์ไทย</t>
  </si>
  <si>
    <t>การพัฒนาคุณภาพผู้เรียน</t>
  </si>
  <si>
    <t>4.  ค่าหนังสือและตำราเบิกจากงานห้องสมุด</t>
  </si>
  <si>
    <r>
      <t xml:space="preserve">งานการจัดการเรียนการสอนฯ- </t>
    </r>
    <r>
      <rPr>
        <b/>
        <sz val="16"/>
        <color indexed="18"/>
        <rFont val="TH SarabunPSK"/>
        <family val="2"/>
      </rPr>
      <t>กลุ่มสาระการเรียนรู้ศิลปะ (หมวดทัศนศิลป์)</t>
    </r>
  </si>
  <si>
    <t>รายละเอียดการขอและจัดสรรงบประมาณ ปี พ.ศ. 2566</t>
  </si>
  <si>
    <t>1.  งบประมาณเงินแผ่นดิน 2566 และเงินรายได้ 2566 เริ่ม 1 ตุลาคม 2565 - 30 กันยายน 2566</t>
  </si>
  <si>
    <t>2.  งบประมาณสมาคม 2565 - 2566 เริ่ม 1 กรกฎาคม 2565 - 30 มิถุนายน 2566</t>
  </si>
  <si>
    <t>3.  เงินบริจาคเริ่ม 1 ตุลาคม 2565  - 30 กันยายน 2566</t>
  </si>
  <si>
    <t>ปีการศึกษา 2566</t>
  </si>
  <si>
    <t xml:space="preserve">  ค่าผลิตสื่อให้ความรู้</t>
  </si>
  <si>
    <t xml:space="preserve">  ค่าวัสดุอุปกรณ์ตกแต่งจัดสถานที่</t>
  </si>
  <si>
    <t xml:space="preserve">1.ส่งเสริมความสามารถด้านภาษาไทยเนื่องในวันภาษาไทยแห่งชาติ </t>
  </si>
  <si>
    <t>2.โครงการส่งเสริมความสามารถด้านภาษาไทยเนื่องในวันสุนทรภู่</t>
  </si>
  <si>
    <t>3.โครงการอักษรสวยด้วยมือ (ประกวดคัดลายมือ)</t>
  </si>
  <si>
    <t>1.กิจกรรม Happy Math PSP โครงการคณิตศาสตร์ร่วมใจก้าวไกลไปด้วยกัน</t>
  </si>
  <si>
    <t>3.กิจกรรมการวัดและประเมินผลการเรียนรู้ทางคณิตศาสตร์</t>
  </si>
  <si>
    <t>โครงการคณิตศาสตร์ร่วมใจก้าวไกลไปด้วยกัน</t>
  </si>
  <si>
    <t>2.กิจกรรม PLCPSP MATH โครงการคณิตศาสตร์ร่วมใจก้าวไกลไปด้วยกัน</t>
  </si>
  <si>
    <t>4.กิจกรรมส่งเสริมศักยภาพทางด้านคณิตศาสตร์ภายในและภายนอกโรงเรียน</t>
  </si>
  <si>
    <t>5.กิจกรรมสอนคณิตผ่านกระบวนการคิดและปฏิบัติจริง โครงการคณิตศาสตร์</t>
  </si>
  <si>
    <t>ร่วมใจก้าวไกลไปด้วยกัน</t>
  </si>
  <si>
    <t xml:space="preserve">  ค่าวัสดุในการจัดกิจกรรม (Math for fun)</t>
  </si>
  <si>
    <t>6.กิจกรรมสื่อดีๆ คณิตประถม โครงการคณิตร่วมใจก้าวไกลไปด้วยกัน</t>
  </si>
  <si>
    <t>โครงการพัฒนาความเป็นเลิศด้านวิทยาศาสตร์</t>
  </si>
  <si>
    <t>1.PSP NewGenZ</t>
  </si>
  <si>
    <t xml:space="preserve">  ค่าจัดพิมพ์เอกสาร</t>
  </si>
  <si>
    <t>2.Technology skills contest</t>
  </si>
  <si>
    <t xml:space="preserve">  ค่าโปรแกรมสำหรับการเรียนการสอน 2 User</t>
  </si>
  <si>
    <t xml:space="preserve">  ค่าตอนแทนวิทยากรจัดกิจกรรม</t>
  </si>
  <si>
    <t>1.กิจกรรมการจัดการเรียนการสอน</t>
  </si>
  <si>
    <t>2.กิจกรรมการทดสอบสมรรถภาพทางกาย</t>
  </si>
  <si>
    <t>3.การส่งเสริมพัฒนาสื่อการสอนและพัฒนาบุคลากร</t>
  </si>
  <si>
    <t xml:space="preserve">  ค่าที่พัก ค่าห้องประชุม</t>
  </si>
  <si>
    <t>พัฒนาศักยภาพด้านทัศนศิลป์</t>
  </si>
  <si>
    <t xml:space="preserve">  ค่าวัสดุการศึกษาดนตรีสากล</t>
  </si>
  <si>
    <t xml:space="preserve">  ค่าวัสดุการศึกษาดนตรีไทย</t>
  </si>
  <si>
    <t>2.กิจกรรมร้อยรัก</t>
  </si>
  <si>
    <t>3.กิจกรรมรักแม่ที่สุด</t>
  </si>
  <si>
    <t>Language for Kids</t>
  </si>
  <si>
    <t>1.โครงการอยู่ค่ายกลางวันของลูกเสือ-เนตรนารี ป.1-3 (Day Camp)</t>
  </si>
  <si>
    <t>ปีการศึกษา 2565</t>
  </si>
  <si>
    <t>2.โครงการอยู่ค่ายพักแรมของลูกเสือ-เนตรนารี ป.4  ปีการศึกษา 2565</t>
  </si>
  <si>
    <t>3.โครงการอยู่ค่ายพักแรมของลูกเสือ-เนตรนารี ป.5 ปีการศึกษา 2565</t>
  </si>
  <si>
    <t>4.  ค่าธรรมเนียมทางด่วนเบิกจากงานยานพาหนะ</t>
  </si>
  <si>
    <t xml:space="preserve">  ค่าผลิตสื่อดิจิทัล</t>
  </si>
  <si>
    <t>บูรณาการการเรียนรู้ C-STEAM</t>
  </si>
  <si>
    <t xml:space="preserve">  ค่าวัสดุในการจัดกิจกรรม (9ฐาน*10,000)</t>
  </si>
  <si>
    <t xml:space="preserve">  ค่าตอบแทนวิทยาการ</t>
  </si>
  <si>
    <t xml:space="preserve">  ค่าจัดทำเอกสาร</t>
  </si>
  <si>
    <t xml:space="preserve">  ค่าวัสดุอุปกรณ์ตกแต่ง</t>
  </si>
  <si>
    <t>4.  ค่าหนังสือและตำราเบิกจ่ายงานห้องสมุด</t>
  </si>
  <si>
    <t xml:space="preserve">  ค่าบำรุงเครื่องพิมพ์และอุปกรณ์อื่นๆ</t>
  </si>
  <si>
    <t xml:space="preserve">  พัฒนาการกิจกรรมการเรียนการสอน</t>
  </si>
  <si>
    <t xml:space="preserve">  พัฒนาแบบฝึกหัดและสื่อการเรียนการสอน</t>
  </si>
  <si>
    <t>2.พัฒนาด้านการเรียนการสอน</t>
  </si>
  <si>
    <t xml:space="preserve">  การประมินพัฒนาการ</t>
  </si>
  <si>
    <t xml:space="preserve">  ปฐมนิเทศผู้ปกครองและเยี่ยมบ้าน On-line</t>
  </si>
  <si>
    <t>1.พัฒนาผู้เรียน</t>
  </si>
  <si>
    <t xml:space="preserve">  เด็กดีมีมารยาท</t>
  </si>
  <si>
    <t xml:space="preserve">  กิจกรรมรักษ์สุขภาพ</t>
  </si>
  <si>
    <t xml:space="preserve">  พัฒนาการคิด ตามแนวทาง STEAM</t>
  </si>
  <si>
    <t xml:space="preserve">  รักการอ่าน</t>
  </si>
  <si>
    <t xml:space="preserve">  กิจกรรมศิลปะสร้างสรรค์</t>
  </si>
  <si>
    <t>3.ผู้ปกครองอาสา</t>
  </si>
  <si>
    <t xml:space="preserve">  กิจกรรมรักษ์โลก</t>
  </si>
  <si>
    <t xml:space="preserve">  กิจกรรมผู้ปกครองอาสา</t>
  </si>
  <si>
    <t xml:space="preserve">  ดนตรีและเคลื่อนไหวโดยผู้ปกครองอาสา</t>
  </si>
  <si>
    <t xml:space="preserve">  มหกรรมอาชีพ</t>
  </si>
  <si>
    <t xml:space="preserve">  อาจารย์ ผู้ปกครอง นักเรียนชั้นเด็กเล็กอาสาสู่ชุมชน</t>
  </si>
  <si>
    <t xml:space="preserve">  ค่าหนังสือและตำรา (ระดับชั้นละ 7,000.-</t>
  </si>
  <si>
    <t>3.พัฒนาศักยภาพด้านเทคโนโลยีดิจิทัลของผู้สอน</t>
  </si>
  <si>
    <t>1.หนูน้อยใฝ่ธรรมะ</t>
  </si>
  <si>
    <t>4.พัฒนาศัยภาพอาจารย์</t>
  </si>
  <si>
    <t xml:space="preserve">  ค่าเบี้ยเลี้ยงระหว่างไปสัมมนา</t>
  </si>
  <si>
    <t xml:space="preserve"> ปีการศึกษา 2565</t>
  </si>
  <si>
    <t xml:space="preserve">  ค่าเช่า Zoom</t>
  </si>
  <si>
    <t xml:space="preserve">  ค่าเช่า Nearpod</t>
  </si>
  <si>
    <t xml:space="preserve">  ค่าเช่า LiveWorkSheet</t>
  </si>
  <si>
    <t>1.การบริหารหลักสูตรและการจัดการเรียนการสอน</t>
  </si>
  <si>
    <t>2.เงินอุดหนุนโครงการบริหารวิชาการแก่สังคม ร้อยละ 3</t>
  </si>
  <si>
    <t xml:space="preserve">  โครงการยกระดับคุณภาพผู้เรียน โรงเรียน ตชด.</t>
  </si>
  <si>
    <t xml:space="preserve">  โครงการ "สาธิต ประถม โมเดล"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</si>
</sst>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i/>
      <sz val="16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b/>
      <i/>
      <sz val="16"/>
      <color indexed="1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8"/>
      <name val="TH Sarabun New"/>
      <family val="2"/>
    </font>
    <font>
      <sz val="16"/>
      <name val="TH SarabunPSK"/>
      <family val="2"/>
    </font>
    <font>
      <b/>
      <sz val="16"/>
      <color indexed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6"/>
      <color indexed="1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20"/>
      <name val="TH SarabunPSK"/>
      <family val="2"/>
    </font>
    <font>
      <b/>
      <i/>
      <sz val="16"/>
      <color indexed="10"/>
      <name val="TH SarabunPSK"/>
      <family val="2"/>
    </font>
    <font>
      <b/>
      <i/>
      <sz val="16"/>
      <color indexed="12"/>
      <name val="TH SarabunPSK"/>
      <family val="2"/>
    </font>
    <font>
      <i/>
      <sz val="16"/>
      <color indexed="12"/>
      <name val="TH SarabunPSK"/>
      <family val="2"/>
    </font>
    <font>
      <sz val="16"/>
      <color indexed="12"/>
      <name val="TH SarabunPSK"/>
      <family val="2"/>
    </font>
    <font>
      <i/>
      <sz val="16"/>
      <color indexed="20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20"/>
      <name val="TH SarabunPSK"/>
      <family val="2"/>
    </font>
    <font>
      <i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63" applyFont="1" applyBorder="1" applyAlignment="1">
      <alignment/>
      <protection/>
    </xf>
    <xf numFmtId="0" fontId="2" fillId="0" borderId="10" xfId="0" applyFont="1" applyBorder="1" applyAlignment="1">
      <alignment horizontal="center"/>
    </xf>
    <xf numFmtId="181" fontId="2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2" fillId="0" borderId="11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4" borderId="12" xfId="0" applyFont="1" applyFill="1" applyBorder="1" applyAlignment="1">
      <alignment/>
    </xf>
    <xf numFmtId="181" fontId="4" fillId="4" borderId="12" xfId="42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81" fontId="8" fillId="0" borderId="13" xfId="42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181" fontId="8" fillId="0" borderId="14" xfId="42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81" fontId="7" fillId="0" borderId="15" xfId="42" applyNumberFormat="1" applyFont="1" applyBorder="1" applyAlignment="1">
      <alignment/>
    </xf>
    <xf numFmtId="181" fontId="7" fillId="0" borderId="16" xfId="42" applyNumberFormat="1" applyFont="1" applyBorder="1" applyAlignment="1">
      <alignment/>
    </xf>
    <xf numFmtId="181" fontId="4" fillId="0" borderId="16" xfId="42" applyNumberFormat="1" applyFont="1" applyBorder="1" applyAlignment="1">
      <alignment/>
    </xf>
    <xf numFmtId="181" fontId="9" fillId="0" borderId="14" xfId="42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181" fontId="10" fillId="32" borderId="0" xfId="42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12" fillId="0" borderId="0" xfId="63" applyFont="1" applyAlignment="1">
      <alignment/>
      <protection/>
    </xf>
    <xf numFmtId="0" fontId="12" fillId="0" borderId="0" xfId="0" applyFont="1" applyAlignment="1">
      <alignment/>
    </xf>
    <xf numFmtId="0" fontId="14" fillId="0" borderId="0" xfId="63" applyFont="1" applyBorder="1" applyAlignment="1">
      <alignment/>
      <protection/>
    </xf>
    <xf numFmtId="0" fontId="12" fillId="0" borderId="10" xfId="0" applyFont="1" applyBorder="1" applyAlignment="1">
      <alignment horizontal="center"/>
    </xf>
    <xf numFmtId="181" fontId="12" fillId="0" borderId="10" xfId="42" applyNumberFormat="1" applyFont="1" applyBorder="1" applyAlignment="1">
      <alignment horizontal="center"/>
    </xf>
    <xf numFmtId="182" fontId="15" fillId="0" borderId="10" xfId="42" applyNumberFormat="1" applyFont="1" applyBorder="1" applyAlignment="1">
      <alignment horizontal="center"/>
    </xf>
    <xf numFmtId="181" fontId="15" fillId="0" borderId="10" xfId="42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81" fontId="12" fillId="0" borderId="11" xfId="42" applyNumberFormat="1" applyFont="1" applyBorder="1" applyAlignment="1">
      <alignment horizontal="center"/>
    </xf>
    <xf numFmtId="181" fontId="15" fillId="0" borderId="11" xfId="42" applyNumberFormat="1" applyFont="1" applyBorder="1" applyAlignment="1">
      <alignment horizontal="center"/>
    </xf>
    <xf numFmtId="182" fontId="15" fillId="0" borderId="11" xfId="42" applyNumberFormat="1" applyFont="1" applyBorder="1" applyAlignment="1">
      <alignment horizontal="center"/>
    </xf>
    <xf numFmtId="182" fontId="16" fillId="0" borderId="11" xfId="42" applyNumberFormat="1" applyFont="1" applyBorder="1" applyAlignment="1">
      <alignment horizontal="center"/>
    </xf>
    <xf numFmtId="0" fontId="14" fillId="4" borderId="12" xfId="0" applyFont="1" applyFill="1" applyBorder="1" applyAlignment="1">
      <alignment/>
    </xf>
    <xf numFmtId="181" fontId="14" fillId="4" borderId="12" xfId="42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181" fontId="17" fillId="0" borderId="13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/>
    </xf>
    <xf numFmtId="181" fontId="18" fillId="0" borderId="15" xfId="42" applyNumberFormat="1" applyFont="1" applyBorder="1" applyAlignment="1">
      <alignment/>
    </xf>
    <xf numFmtId="181" fontId="19" fillId="0" borderId="14" xfId="42" applyNumberFormat="1" applyFont="1" applyFill="1" applyBorder="1" applyAlignment="1">
      <alignment/>
    </xf>
    <xf numFmtId="181" fontId="20" fillId="0" borderId="14" xfId="42" applyNumberFormat="1" applyFont="1" applyFill="1" applyBorder="1" applyAlignment="1">
      <alignment/>
    </xf>
    <xf numFmtId="181" fontId="18" fillId="0" borderId="14" xfId="42" applyNumberFormat="1" applyFont="1" applyFill="1" applyBorder="1" applyAlignment="1">
      <alignment/>
    </xf>
    <xf numFmtId="181" fontId="19" fillId="0" borderId="15" xfId="42" applyNumberFormat="1" applyFont="1" applyBorder="1" applyAlignment="1">
      <alignment/>
    </xf>
    <xf numFmtId="0" fontId="18" fillId="0" borderId="17" xfId="0" applyFont="1" applyFill="1" applyBorder="1" applyAlignment="1">
      <alignment/>
    </xf>
    <xf numFmtId="181" fontId="19" fillId="0" borderId="17" xfId="42" applyNumberFormat="1" applyFont="1" applyBorder="1" applyAlignment="1">
      <alignment/>
    </xf>
    <xf numFmtId="181" fontId="20" fillId="0" borderId="18" xfId="42" applyNumberFormat="1" applyFont="1" applyFill="1" applyBorder="1" applyAlignment="1">
      <alignment/>
    </xf>
    <xf numFmtId="181" fontId="18" fillId="0" borderId="17" xfId="42" applyNumberFormat="1" applyFont="1" applyFill="1" applyBorder="1" applyAlignment="1">
      <alignment/>
    </xf>
    <xf numFmtId="0" fontId="14" fillId="0" borderId="0" xfId="0" applyFont="1" applyAlignment="1">
      <alignment/>
    </xf>
    <xf numFmtId="0" fontId="19" fillId="33" borderId="19" xfId="0" applyFont="1" applyFill="1" applyBorder="1" applyAlignment="1">
      <alignment/>
    </xf>
    <xf numFmtId="181" fontId="19" fillId="33" borderId="19" xfId="42" applyNumberFormat="1" applyFont="1" applyFill="1" applyBorder="1" applyAlignment="1">
      <alignment/>
    </xf>
    <xf numFmtId="181" fontId="20" fillId="33" borderId="19" xfId="42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1" fontId="21" fillId="0" borderId="14" xfId="42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181" fontId="12" fillId="0" borderId="15" xfId="42" applyNumberFormat="1" applyFont="1" applyBorder="1" applyAlignment="1">
      <alignment/>
    </xf>
    <xf numFmtId="181" fontId="12" fillId="0" borderId="16" xfId="42" applyNumberFormat="1" applyFont="1" applyBorder="1" applyAlignment="1">
      <alignment/>
    </xf>
    <xf numFmtId="181" fontId="20" fillId="0" borderId="16" xfId="42" applyNumberFormat="1" applyFont="1" applyFill="1" applyBorder="1" applyAlignment="1">
      <alignment/>
    </xf>
    <xf numFmtId="181" fontId="18" fillId="0" borderId="16" xfId="42" applyNumberFormat="1" applyFont="1" applyFill="1" applyBorder="1" applyAlignment="1">
      <alignment/>
    </xf>
    <xf numFmtId="181" fontId="17" fillId="0" borderId="14" xfId="42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181" fontId="19" fillId="33" borderId="11" xfId="42" applyNumberFormat="1" applyFont="1" applyFill="1" applyBorder="1" applyAlignment="1">
      <alignment/>
    </xf>
    <xf numFmtId="181" fontId="20" fillId="33" borderId="11" xfId="42" applyNumberFormat="1" applyFont="1" applyFill="1" applyBorder="1" applyAlignment="1">
      <alignment/>
    </xf>
    <xf numFmtId="0" fontId="22" fillId="34" borderId="15" xfId="0" applyFont="1" applyFill="1" applyBorder="1" applyAlignment="1">
      <alignment/>
    </xf>
    <xf numFmtId="181" fontId="12" fillId="34" borderId="15" xfId="42" applyNumberFormat="1" applyFont="1" applyFill="1" applyBorder="1" applyAlignment="1">
      <alignment/>
    </xf>
    <xf numFmtId="0" fontId="23" fillId="34" borderId="16" xfId="0" applyFont="1" applyFill="1" applyBorder="1" applyAlignment="1">
      <alignment/>
    </xf>
    <xf numFmtId="181" fontId="24" fillId="34" borderId="16" xfId="42" applyNumberFormat="1" applyFont="1" applyFill="1" applyBorder="1" applyAlignment="1">
      <alignment/>
    </xf>
    <xf numFmtId="181" fontId="12" fillId="0" borderId="0" xfId="42" applyNumberFormat="1" applyFont="1" applyAlignment="1">
      <alignment/>
    </xf>
    <xf numFmtId="0" fontId="18" fillId="0" borderId="15" xfId="0" applyFont="1" applyFill="1" applyBorder="1" applyAlignment="1">
      <alignment/>
    </xf>
    <xf numFmtId="181" fontId="14" fillId="0" borderId="15" xfId="42" applyNumberFormat="1" applyFont="1" applyBorder="1" applyAlignment="1">
      <alignment/>
    </xf>
    <xf numFmtId="181" fontId="18" fillId="0" borderId="15" xfId="42" applyNumberFormat="1" applyFont="1" applyFill="1" applyBorder="1" applyAlignment="1">
      <alignment/>
    </xf>
    <xf numFmtId="181" fontId="25" fillId="0" borderId="15" xfId="42" applyNumberFormat="1" applyFont="1" applyFill="1" applyBorder="1" applyAlignment="1">
      <alignment/>
    </xf>
    <xf numFmtId="181" fontId="20" fillId="0" borderId="15" xfId="42" applyNumberFormat="1" applyFont="1" applyFill="1" applyBorder="1" applyAlignment="1">
      <alignment/>
    </xf>
    <xf numFmtId="181" fontId="14" fillId="0" borderId="14" xfId="42" applyNumberFormat="1" applyFont="1" applyBorder="1" applyAlignment="1">
      <alignment/>
    </xf>
    <xf numFmtId="181" fontId="25" fillId="0" borderId="14" xfId="42" applyNumberFormat="1" applyFont="1" applyFill="1" applyBorder="1" applyAlignment="1">
      <alignment/>
    </xf>
    <xf numFmtId="181" fontId="14" fillId="0" borderId="16" xfId="42" applyNumberFormat="1" applyFont="1" applyBorder="1" applyAlignment="1">
      <alignment/>
    </xf>
    <xf numFmtId="181" fontId="69" fillId="0" borderId="16" xfId="42" applyNumberFormat="1" applyFont="1" applyFill="1" applyBorder="1" applyAlignment="1">
      <alignment/>
    </xf>
    <xf numFmtId="181" fontId="25" fillId="0" borderId="16" xfId="42" applyNumberFormat="1" applyFont="1" applyFill="1" applyBorder="1" applyAlignment="1">
      <alignment/>
    </xf>
    <xf numFmtId="181" fontId="69" fillId="0" borderId="14" xfId="42" applyNumberFormat="1" applyFont="1" applyFill="1" applyBorder="1" applyAlignment="1">
      <alignment/>
    </xf>
    <xf numFmtId="181" fontId="19" fillId="35" borderId="19" xfId="42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181" fontId="18" fillId="0" borderId="18" xfId="42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81" fontId="19" fillId="0" borderId="18" xfId="42" applyNumberFormat="1" applyFont="1" applyFill="1" applyBorder="1" applyAlignment="1">
      <alignment/>
    </xf>
    <xf numFmtId="181" fontId="19" fillId="0" borderId="11" xfId="42" applyNumberFormat="1" applyFont="1" applyBorder="1" applyAlignment="1">
      <alignment/>
    </xf>
    <xf numFmtId="0" fontId="19" fillId="33" borderId="16" xfId="0" applyFont="1" applyFill="1" applyBorder="1" applyAlignment="1">
      <alignment/>
    </xf>
    <xf numFmtId="181" fontId="19" fillId="33" borderId="16" xfId="42" applyNumberFormat="1" applyFont="1" applyFill="1" applyBorder="1" applyAlignment="1">
      <alignment/>
    </xf>
    <xf numFmtId="181" fontId="20" fillId="33" borderId="16" xfId="42" applyNumberFormat="1" applyFont="1" applyFill="1" applyBorder="1" applyAlignment="1">
      <alignment/>
    </xf>
    <xf numFmtId="181" fontId="25" fillId="0" borderId="17" xfId="42" applyNumberFormat="1" applyFont="1" applyFill="1" applyBorder="1" applyAlignment="1">
      <alignment/>
    </xf>
    <xf numFmtId="181" fontId="69" fillId="0" borderId="15" xfId="42" applyNumberFormat="1" applyFont="1" applyFill="1" applyBorder="1" applyAlignment="1">
      <alignment/>
    </xf>
    <xf numFmtId="0" fontId="19" fillId="33" borderId="20" xfId="0" applyFont="1" applyFill="1" applyBorder="1" applyAlignment="1">
      <alignment/>
    </xf>
    <xf numFmtId="181" fontId="19" fillId="33" borderId="20" xfId="42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1" fontId="19" fillId="0" borderId="0" xfId="42" applyNumberFormat="1" applyFont="1" applyFill="1" applyBorder="1" applyAlignment="1">
      <alignment/>
    </xf>
    <xf numFmtId="181" fontId="20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1" fontId="19" fillId="0" borderId="16" xfId="42" applyNumberFormat="1" applyFont="1" applyBorder="1" applyAlignment="1">
      <alignment/>
    </xf>
    <xf numFmtId="0" fontId="12" fillId="0" borderId="18" xfId="0" applyFont="1" applyFill="1" applyBorder="1" applyAlignment="1">
      <alignment/>
    </xf>
    <xf numFmtId="181" fontId="12" fillId="0" borderId="14" xfId="42" applyNumberFormat="1" applyFont="1" applyBorder="1" applyAlignment="1">
      <alignment/>
    </xf>
    <xf numFmtId="0" fontId="19" fillId="35" borderId="14" xfId="0" applyFont="1" applyFill="1" applyBorder="1" applyAlignment="1">
      <alignment/>
    </xf>
    <xf numFmtId="181" fontId="19" fillId="35" borderId="15" xfId="42" applyNumberFormat="1" applyFont="1" applyFill="1" applyBorder="1" applyAlignment="1">
      <alignment/>
    </xf>
    <xf numFmtId="0" fontId="19" fillId="35" borderId="16" xfId="0" applyFont="1" applyFill="1" applyBorder="1" applyAlignment="1">
      <alignment/>
    </xf>
    <xf numFmtId="181" fontId="19" fillId="35" borderId="16" xfId="42" applyNumberFormat="1" applyFont="1" applyFill="1" applyBorder="1" applyAlignment="1">
      <alignment/>
    </xf>
    <xf numFmtId="181" fontId="69" fillId="0" borderId="17" xfId="42" applyNumberFormat="1" applyFont="1" applyFill="1" applyBorder="1" applyAlignment="1">
      <alignment/>
    </xf>
    <xf numFmtId="181" fontId="20" fillId="0" borderId="17" xfId="42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181" fontId="18" fillId="0" borderId="21" xfId="42" applyNumberFormat="1" applyFont="1" applyFill="1" applyBorder="1" applyAlignment="1">
      <alignment/>
    </xf>
    <xf numFmtId="181" fontId="25" fillId="0" borderId="21" xfId="42" applyNumberFormat="1" applyFont="1" applyFill="1" applyBorder="1" applyAlignment="1">
      <alignment/>
    </xf>
    <xf numFmtId="181" fontId="20" fillId="0" borderId="21" xfId="42" applyNumberFormat="1" applyFont="1" applyFill="1" applyBorder="1" applyAlignment="1">
      <alignment/>
    </xf>
    <xf numFmtId="181" fontId="19" fillId="0" borderId="21" xfId="42" applyNumberFormat="1" applyFont="1" applyBorder="1" applyAlignment="1">
      <alignment/>
    </xf>
    <xf numFmtId="0" fontId="19" fillId="33" borderId="22" xfId="0" applyFont="1" applyFill="1" applyBorder="1" applyAlignment="1">
      <alignment/>
    </xf>
    <xf numFmtId="181" fontId="19" fillId="33" borderId="22" xfId="42" applyNumberFormat="1" applyFont="1" applyFill="1" applyBorder="1" applyAlignment="1">
      <alignment/>
    </xf>
    <xf numFmtId="181" fontId="20" fillId="33" borderId="22" xfId="42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181" fontId="19" fillId="0" borderId="23" xfId="42" applyNumberFormat="1" applyFont="1" applyFill="1" applyBorder="1" applyAlignment="1">
      <alignment/>
    </xf>
    <xf numFmtId="181" fontId="20" fillId="0" borderId="23" xfId="42" applyNumberFormat="1" applyFont="1" applyFill="1" applyBorder="1" applyAlignment="1">
      <alignment/>
    </xf>
    <xf numFmtId="181" fontId="70" fillId="0" borderId="14" xfId="42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181" fontId="14" fillId="0" borderId="24" xfId="42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181" fontId="19" fillId="0" borderId="14" xfId="42" applyNumberFormat="1" applyFont="1" applyBorder="1" applyAlignment="1">
      <alignment/>
    </xf>
    <xf numFmtId="0" fontId="18" fillId="0" borderId="25" xfId="0" applyFont="1" applyBorder="1" applyAlignment="1">
      <alignment/>
    </xf>
    <xf numFmtId="0" fontId="69" fillId="0" borderId="0" xfId="0" applyFont="1" applyAlignment="1">
      <alignment/>
    </xf>
    <xf numFmtId="0" fontId="28" fillId="0" borderId="15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181" fontId="4" fillId="33" borderId="19" xfId="42" applyNumberFormat="1" applyFont="1" applyFill="1" applyBorder="1" applyAlignment="1">
      <alignment/>
    </xf>
    <xf numFmtId="181" fontId="7" fillId="0" borderId="15" xfId="42" applyNumberFormat="1" applyFont="1" applyFill="1" applyBorder="1" applyAlignment="1">
      <alignment/>
    </xf>
    <xf numFmtId="181" fontId="7" fillId="0" borderId="11" xfId="42" applyNumberFormat="1" applyFont="1" applyFill="1" applyBorder="1" applyAlignment="1">
      <alignment/>
    </xf>
    <xf numFmtId="181" fontId="19" fillId="0" borderId="21" xfId="42" applyNumberFormat="1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181" fontId="21" fillId="0" borderId="18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7" fillId="0" borderId="0" xfId="42" applyNumberFormat="1" applyFont="1" applyBorder="1" applyAlignment="1">
      <alignment/>
    </xf>
    <xf numFmtId="0" fontId="69" fillId="0" borderId="15" xfId="0" applyFont="1" applyFill="1" applyBorder="1" applyAlignment="1">
      <alignment/>
    </xf>
    <xf numFmtId="181" fontId="12" fillId="0" borderId="11" xfId="42" applyNumberFormat="1" applyFont="1" applyBorder="1" applyAlignment="1">
      <alignment/>
    </xf>
    <xf numFmtId="0" fontId="12" fillId="0" borderId="0" xfId="63" applyFont="1" applyAlignment="1">
      <alignment horizontal="center"/>
      <protection/>
    </xf>
    <xf numFmtId="0" fontId="13" fillId="0" borderId="26" xfId="63" applyFont="1" applyBorder="1" applyAlignment="1">
      <alignment horizontal="center"/>
      <protection/>
    </xf>
    <xf numFmtId="0" fontId="3" fillId="0" borderId="26" xfId="63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619;&#3591;&#3648;&#3619;&#3637;&#3618;&#3609;&#3626;&#3634;&#3608;&#3636;&#3605;\&#3611;&#3637;63\&#3588;&#3635;&#3586;&#3629;&#3605;&#3633;&#3657;&#3591;&#3619;&#3634;&#3618;&#3652;&#3604;&#3657;\&#3618;&#3629;&#3604;&#3591;&#3610;1-63\10.&#3591;&#3610;&#3585;&#3621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"/>
      <sheetName val="ศูนย์ภาษา"/>
      <sheetName val="PPiP"/>
      <sheetName val="รามเกียรติ์"/>
      <sheetName val="ฉันทะ"/>
      <sheetName val="STEA"/>
      <sheetName val="ส่งเสริมสุขภาพ"/>
    </sheetNames>
    <sheetDataSet>
      <sheetData sheetId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0.7109375" style="25" customWidth="1"/>
    <col min="2" max="2" width="21.574218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90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+B7+B18</f>
        <v>3736200</v>
      </c>
    </row>
    <row r="7" spans="1:2" ht="24.75" thickTop="1">
      <c r="A7" s="55" t="s">
        <v>198</v>
      </c>
      <c r="B7" s="62">
        <f>SUM(B8:B17)</f>
        <v>1200000</v>
      </c>
    </row>
    <row r="8" spans="1:2" ht="24">
      <c r="A8" s="73" t="s">
        <v>24</v>
      </c>
      <c r="B8" s="46">
        <v>200000</v>
      </c>
    </row>
    <row r="9" spans="1:2" ht="24">
      <c r="A9" s="41" t="s">
        <v>27</v>
      </c>
      <c r="B9" s="46">
        <v>50000</v>
      </c>
    </row>
    <row r="10" spans="1:2" ht="24">
      <c r="A10" s="41" t="s">
        <v>25</v>
      </c>
      <c r="B10" s="46">
        <v>100000</v>
      </c>
    </row>
    <row r="11" spans="1:2" ht="24">
      <c r="A11" s="41" t="s">
        <v>31</v>
      </c>
      <c r="B11" s="46">
        <v>20000</v>
      </c>
    </row>
    <row r="12" spans="1:2" ht="24">
      <c r="A12" s="41" t="s">
        <v>195</v>
      </c>
      <c r="B12" s="46">
        <v>300000</v>
      </c>
    </row>
    <row r="13" spans="1:2" ht="24">
      <c r="A13" s="41" t="s">
        <v>196</v>
      </c>
      <c r="B13" s="46">
        <v>300000</v>
      </c>
    </row>
    <row r="14" spans="1:2" ht="24">
      <c r="A14" s="41" t="s">
        <v>197</v>
      </c>
      <c r="B14" s="46">
        <v>150000</v>
      </c>
    </row>
    <row r="15" spans="1:2" ht="24">
      <c r="A15" s="41" t="s">
        <v>70</v>
      </c>
      <c r="B15" s="46">
        <v>70000</v>
      </c>
    </row>
    <row r="16" spans="1:2" ht="24">
      <c r="A16" s="41" t="s">
        <v>29</v>
      </c>
      <c r="B16" s="46">
        <v>5000</v>
      </c>
    </row>
    <row r="17" spans="1:2" ht="24">
      <c r="A17" s="57" t="s">
        <v>32</v>
      </c>
      <c r="B17" s="101">
        <v>5000</v>
      </c>
    </row>
    <row r="18" spans="1:2" ht="24">
      <c r="A18" s="55" t="s">
        <v>199</v>
      </c>
      <c r="B18" s="62">
        <f>SUM(B19:B20)</f>
        <v>2536200</v>
      </c>
    </row>
    <row r="19" spans="1:2" ht="24">
      <c r="A19" s="73" t="s">
        <v>200</v>
      </c>
      <c r="B19" s="42">
        <v>1536200</v>
      </c>
    </row>
    <row r="20" spans="1:2" ht="24">
      <c r="A20" s="110" t="s">
        <v>201</v>
      </c>
      <c r="B20" s="59">
        <v>1000000</v>
      </c>
    </row>
    <row r="21" spans="1:2" ht="24" hidden="1">
      <c r="A21" s="110"/>
      <c r="B21" s="142" t="e">
        <f>SUM(#REF!)</f>
        <v>#REF!</v>
      </c>
    </row>
    <row r="22" spans="1:2" s="51" customFormat="1" ht="24" hidden="1">
      <c r="A22" s="65" t="s">
        <v>18</v>
      </c>
      <c r="B22" s="66"/>
    </row>
    <row r="23" spans="1:2" ht="24" hidden="1">
      <c r="A23" s="55"/>
      <c r="B23" s="62" t="e">
        <f>SUM(B24:B29)</f>
        <v>#REF!</v>
      </c>
    </row>
    <row r="24" spans="1:2" ht="24" hidden="1">
      <c r="A24" s="63"/>
      <c r="B24" s="58" t="e">
        <f>SUM(#REF!)</f>
        <v>#REF!</v>
      </c>
    </row>
    <row r="25" spans="1:2" ht="24" hidden="1">
      <c r="A25" s="63"/>
      <c r="B25" s="58" t="e">
        <f>SUM(#REF!)</f>
        <v>#REF!</v>
      </c>
    </row>
    <row r="26" spans="1:2" ht="24" hidden="1">
      <c r="A26" s="63"/>
      <c r="B26" s="58" t="e">
        <f>SUM(#REF!)</f>
        <v>#REF!</v>
      </c>
    </row>
    <row r="27" spans="1:2" ht="24" hidden="1">
      <c r="A27" s="64"/>
      <c r="B27" s="59" t="e">
        <f>SUM(#REF!)</f>
        <v>#REF!</v>
      </c>
    </row>
    <row r="28" spans="1:2" ht="24" hidden="1">
      <c r="A28" s="68" t="s">
        <v>7</v>
      </c>
      <c r="B28" s="69"/>
    </row>
    <row r="29" spans="1:2" ht="24" hidden="1">
      <c r="A29" s="70"/>
      <c r="B29" s="71" t="e">
        <f>SUM(#REF!)</f>
        <v>#REF!</v>
      </c>
    </row>
    <row r="31" spans="1:2" ht="24">
      <c r="A31" s="51" t="s">
        <v>4</v>
      </c>
      <c r="B31" s="72"/>
    </row>
    <row r="32" spans="1:2" ht="24">
      <c r="A32" s="25" t="s">
        <v>125</v>
      </c>
      <c r="B32" s="72"/>
    </row>
    <row r="33" spans="1:2" ht="24">
      <c r="A33" s="25" t="s">
        <v>126</v>
      </c>
      <c r="B33" s="72"/>
    </row>
    <row r="34" spans="1:2" ht="24">
      <c r="A34" s="25" t="s">
        <v>127</v>
      </c>
      <c r="B34" s="72"/>
    </row>
    <row r="35" ht="24">
      <c r="A35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5.57421875" style="25" customWidth="1"/>
    <col min="2" max="2" width="25.71093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4" ht="24">
      <c r="A3" s="144" t="s">
        <v>98</v>
      </c>
      <c r="B3" s="144"/>
      <c r="C3" s="26"/>
      <c r="D3" s="26"/>
    </row>
    <row r="4" spans="1:4" ht="24">
      <c r="A4" s="27" t="s">
        <v>1</v>
      </c>
      <c r="B4" s="28" t="s">
        <v>2</v>
      </c>
      <c r="C4" s="26"/>
      <c r="D4" s="26"/>
    </row>
    <row r="5" spans="1:2" ht="24">
      <c r="A5" s="31"/>
      <c r="B5" s="32"/>
    </row>
    <row r="6" spans="1:2" ht="24.75" thickBot="1">
      <c r="A6" s="36" t="s">
        <v>3</v>
      </c>
      <c r="B6" s="37">
        <v>55000</v>
      </c>
    </row>
    <row r="7" spans="1:2" s="7" customFormat="1" ht="24.75" thickTop="1">
      <c r="A7" s="11" t="s">
        <v>120</v>
      </c>
      <c r="B7" s="12">
        <v>55000</v>
      </c>
    </row>
    <row r="8" spans="1:2" ht="24">
      <c r="A8" s="73" t="s">
        <v>25</v>
      </c>
      <c r="B8" s="48">
        <v>10000</v>
      </c>
    </row>
    <row r="9" spans="1:2" ht="24">
      <c r="A9" s="73" t="s">
        <v>154</v>
      </c>
      <c r="B9" s="48">
        <v>30000</v>
      </c>
    </row>
    <row r="10" spans="1:2" ht="24">
      <c r="A10" s="73" t="s">
        <v>155</v>
      </c>
      <c r="B10" s="48">
        <v>10000</v>
      </c>
    </row>
    <row r="11" spans="1:2" ht="24">
      <c r="A11" s="57" t="s">
        <v>76</v>
      </c>
      <c r="B11" s="101">
        <v>5000</v>
      </c>
    </row>
    <row r="12" spans="1:2" ht="24">
      <c r="A12" s="104" t="s">
        <v>96</v>
      </c>
      <c r="B12" s="105">
        <v>20000</v>
      </c>
    </row>
    <row r="13" spans="1:2" ht="24">
      <c r="A13" s="106" t="s">
        <v>97</v>
      </c>
      <c r="B13" s="107">
        <v>5000</v>
      </c>
    </row>
    <row r="15" ht="24">
      <c r="A15" s="51" t="s">
        <v>4</v>
      </c>
    </row>
    <row r="16" ht="24">
      <c r="A16" s="25" t="s">
        <v>125</v>
      </c>
    </row>
    <row r="17" ht="24">
      <c r="A17" s="25" t="s">
        <v>126</v>
      </c>
    </row>
    <row r="18" ht="24">
      <c r="A18" s="25" t="s">
        <v>127</v>
      </c>
    </row>
  </sheetData>
  <sheetProtection/>
  <mergeCells count="3">
    <mergeCell ref="A1:B1"/>
    <mergeCell ref="A2:B2"/>
    <mergeCell ref="A3:B3"/>
  </mergeCells>
  <printOptions/>
  <pageMargins left="1.484251969" right="0" top="0.590551181102362" bottom="0.590551181102362" header="0.511811023622047" footer="0.118110236220472"/>
  <pageSetup firstPageNumber="16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5.57421875" style="25" customWidth="1"/>
    <col min="2" max="2" width="25.71093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s="1" customFormat="1" ht="24">
      <c r="A3" s="145" t="s">
        <v>69</v>
      </c>
      <c r="B3" s="145"/>
      <c r="C3" s="2"/>
      <c r="D3" s="2"/>
      <c r="E3" s="2"/>
    </row>
    <row r="4" spans="1:5" s="1" customFormat="1" ht="24">
      <c r="A4" s="3" t="s">
        <v>1</v>
      </c>
      <c r="B4" s="4" t="s">
        <v>2</v>
      </c>
      <c r="C4" s="2"/>
      <c r="D4" s="2"/>
      <c r="E4" s="2"/>
    </row>
    <row r="5" spans="1:2" s="1" customFormat="1" ht="24">
      <c r="A5" s="5"/>
      <c r="B5" s="6"/>
    </row>
    <row r="6" spans="1:2" s="1" customFormat="1" ht="24.75" thickBot="1">
      <c r="A6" s="9" t="s">
        <v>3</v>
      </c>
      <c r="B6" s="10">
        <v>30000</v>
      </c>
    </row>
    <row r="7" spans="1:2" s="1" customFormat="1" ht="24.75" thickTop="1">
      <c r="A7" s="13" t="s">
        <v>63</v>
      </c>
      <c r="B7" s="20">
        <v>30000</v>
      </c>
    </row>
    <row r="8" spans="1:3" s="1" customFormat="1" ht="24">
      <c r="A8" s="16" t="s">
        <v>37</v>
      </c>
      <c r="B8" s="19">
        <v>30000</v>
      </c>
      <c r="C8" s="7"/>
    </row>
    <row r="10" ht="24">
      <c r="A10" s="51" t="s">
        <v>4</v>
      </c>
    </row>
    <row r="11" ht="24">
      <c r="A11" s="25" t="s">
        <v>125</v>
      </c>
    </row>
    <row r="12" ht="24">
      <c r="A12" s="25" t="s">
        <v>126</v>
      </c>
    </row>
    <row r="13" ht="24">
      <c r="A13" s="25" t="s">
        <v>127</v>
      </c>
    </row>
  </sheetData>
  <sheetProtection/>
  <mergeCells count="3">
    <mergeCell ref="A1:B1"/>
    <mergeCell ref="A2:B2"/>
    <mergeCell ref="A3:B3"/>
  </mergeCells>
  <printOptions/>
  <pageMargins left="1.484251969" right="0" top="0.590551181102362" bottom="0.590551181102362" header="0.511811023622047" footer="0.118110236220472"/>
  <pageSetup firstPageNumber="16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1.710937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102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50000</v>
      </c>
    </row>
    <row r="7" spans="1:2" ht="24.75" thickTop="1">
      <c r="A7" s="38" t="s">
        <v>22</v>
      </c>
      <c r="B7" s="39">
        <v>50000</v>
      </c>
    </row>
    <row r="8" spans="1:2" s="40" customFormat="1" ht="24">
      <c r="A8" s="41" t="s">
        <v>37</v>
      </c>
      <c r="B8" s="46">
        <v>8000</v>
      </c>
    </row>
    <row r="9" spans="1:2" s="40" customFormat="1" ht="24">
      <c r="A9" s="73" t="s">
        <v>42</v>
      </c>
      <c r="B9" s="46">
        <v>10000</v>
      </c>
    </row>
    <row r="10" spans="1:2" s="40" customFormat="1" ht="24">
      <c r="A10" s="41" t="s">
        <v>25</v>
      </c>
      <c r="B10" s="126">
        <v>2500</v>
      </c>
    </row>
    <row r="11" spans="1:2" s="40" customFormat="1" ht="24">
      <c r="A11" s="41" t="s">
        <v>55</v>
      </c>
      <c r="B11" s="46">
        <v>3000</v>
      </c>
    </row>
    <row r="12" spans="1:2" s="40" customFormat="1" ht="24">
      <c r="A12" s="41" t="s">
        <v>44</v>
      </c>
      <c r="B12" s="46">
        <v>3000</v>
      </c>
    </row>
    <row r="13" spans="1:2" s="40" customFormat="1" ht="24">
      <c r="A13" s="41" t="s">
        <v>34</v>
      </c>
      <c r="B13" s="46">
        <v>8500</v>
      </c>
    </row>
    <row r="14" spans="1:2" s="40" customFormat="1" ht="24">
      <c r="A14" s="41" t="s">
        <v>53</v>
      </c>
      <c r="B14" s="46">
        <v>9500</v>
      </c>
    </row>
    <row r="15" spans="1:2" s="40" customFormat="1" ht="24">
      <c r="A15" s="41" t="s">
        <v>64</v>
      </c>
      <c r="B15" s="46">
        <v>2000</v>
      </c>
    </row>
    <row r="16" spans="1:2" s="40" customFormat="1" ht="24">
      <c r="A16" s="57" t="s">
        <v>72</v>
      </c>
      <c r="B16" s="101">
        <v>3500</v>
      </c>
    </row>
    <row r="18" ht="24">
      <c r="A18" s="51" t="s">
        <v>4</v>
      </c>
    </row>
    <row r="19" ht="24">
      <c r="A19" s="25" t="s">
        <v>125</v>
      </c>
    </row>
    <row r="20" ht="24">
      <c r="A20" s="25" t="s">
        <v>126</v>
      </c>
    </row>
    <row r="21" ht="24">
      <c r="A21" s="25" t="s">
        <v>127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7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1.710937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2" ht="24">
      <c r="A3" s="144" t="s">
        <v>112</v>
      </c>
      <c r="B3" s="144"/>
    </row>
    <row r="4" spans="1:2" ht="24">
      <c r="A4" s="27" t="s">
        <v>1</v>
      </c>
      <c r="B4" s="28" t="s">
        <v>2</v>
      </c>
    </row>
    <row r="5" spans="1:2" ht="24">
      <c r="A5" s="31"/>
      <c r="B5" s="32"/>
    </row>
    <row r="6" spans="1:2" ht="24.75" thickBot="1">
      <c r="A6" s="36" t="s">
        <v>3</v>
      </c>
      <c r="B6" s="37">
        <v>280000</v>
      </c>
    </row>
    <row r="7" spans="1:2" ht="24.75" customHeight="1" thickTop="1">
      <c r="A7" s="38" t="s">
        <v>23</v>
      </c>
      <c r="B7" s="39">
        <v>120000</v>
      </c>
    </row>
    <row r="8" spans="1:2" ht="24">
      <c r="A8" s="57" t="s">
        <v>37</v>
      </c>
      <c r="B8" s="101">
        <v>120000</v>
      </c>
    </row>
    <row r="9" spans="1:2" ht="24">
      <c r="A9" s="55" t="s">
        <v>156</v>
      </c>
      <c r="B9" s="62">
        <v>40000</v>
      </c>
    </row>
    <row r="10" spans="1:2" ht="24">
      <c r="A10" s="57" t="s">
        <v>37</v>
      </c>
      <c r="B10" s="101">
        <v>40000</v>
      </c>
    </row>
    <row r="11" spans="1:2" ht="24">
      <c r="A11" s="55" t="s">
        <v>157</v>
      </c>
      <c r="B11" s="62">
        <v>120000</v>
      </c>
    </row>
    <row r="12" spans="1:2" ht="24">
      <c r="A12" s="57" t="s">
        <v>37</v>
      </c>
      <c r="B12" s="101">
        <v>120000</v>
      </c>
    </row>
    <row r="13" spans="1:2" ht="24" hidden="1">
      <c r="A13" s="55"/>
      <c r="B13" s="62">
        <v>0</v>
      </c>
    </row>
    <row r="14" spans="1:2" ht="24" hidden="1">
      <c r="A14" s="63"/>
      <c r="B14" s="58">
        <v>0</v>
      </c>
    </row>
    <row r="15" spans="1:2" ht="24" hidden="1">
      <c r="A15" s="63"/>
      <c r="B15" s="58">
        <v>0</v>
      </c>
    </row>
    <row r="16" spans="1:2" ht="24" hidden="1">
      <c r="A16" s="63"/>
      <c r="B16" s="58">
        <v>0</v>
      </c>
    </row>
    <row r="17" spans="1:2" ht="24" hidden="1">
      <c r="A17" s="64"/>
      <c r="B17" s="59">
        <v>0</v>
      </c>
    </row>
    <row r="18" ht="24" hidden="1"/>
    <row r="20" ht="24">
      <c r="A20" s="51" t="s">
        <v>4</v>
      </c>
    </row>
    <row r="21" ht="24">
      <c r="A21" s="25" t="s">
        <v>125</v>
      </c>
    </row>
    <row r="22" ht="24">
      <c r="A22" s="25" t="s">
        <v>126</v>
      </c>
    </row>
    <row r="23" ht="24">
      <c r="A23" s="25" t="s">
        <v>127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7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0.7109375" style="25" customWidth="1"/>
    <col min="3" max="3" width="12.421875" style="25" hidden="1" customWidth="1"/>
    <col min="4" max="4" width="15.7109375" style="25" hidden="1" customWidth="1"/>
    <col min="5" max="5" width="12.57421875" style="25" hidden="1" customWidth="1"/>
    <col min="6" max="6" width="13.7109375" style="25" hidden="1" customWidth="1"/>
    <col min="7" max="7" width="14.7109375" style="25" hidden="1" customWidth="1"/>
    <col min="8" max="8" width="13.7109375" style="25" hidden="1" customWidth="1"/>
    <col min="9" max="9" width="12.7109375" style="25" hidden="1" customWidth="1"/>
    <col min="10" max="10" width="14.421875" style="25" hidden="1" customWidth="1"/>
    <col min="11" max="11" width="12.57421875" style="25" hidden="1" customWidth="1"/>
    <col min="12" max="12" width="11.28125" style="25" hidden="1" customWidth="1"/>
    <col min="13" max="13" width="16.140625" style="25" hidden="1" customWidth="1"/>
    <col min="14" max="16384" width="9.140625" style="25" customWidth="1"/>
  </cols>
  <sheetData>
    <row r="1" spans="1:16" ht="24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4"/>
      <c r="O1" s="24"/>
      <c r="P1" s="24"/>
    </row>
    <row r="2" spans="1:16" ht="24">
      <c r="A2" s="143" t="s">
        <v>124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24"/>
      <c r="O2" s="24"/>
      <c r="P2" s="24"/>
    </row>
    <row r="3" spans="1:16" ht="24">
      <c r="A3" s="144" t="s">
        <v>103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6"/>
      <c r="O3" s="26"/>
      <c r="P3" s="26"/>
    </row>
    <row r="4" spans="1:16" ht="24">
      <c r="A4" s="27" t="s">
        <v>1</v>
      </c>
      <c r="B4" s="28" t="s">
        <v>2</v>
      </c>
      <c r="C4" s="29"/>
      <c r="D4" s="29" t="s">
        <v>66</v>
      </c>
      <c r="E4" s="29" t="s">
        <v>66</v>
      </c>
      <c r="F4" s="28" t="s">
        <v>6</v>
      </c>
      <c r="G4" s="28" t="s">
        <v>5</v>
      </c>
      <c r="H4" s="28" t="s">
        <v>11</v>
      </c>
      <c r="I4" s="30" t="s">
        <v>11</v>
      </c>
      <c r="J4" s="30" t="s">
        <v>77</v>
      </c>
      <c r="K4" s="30" t="s">
        <v>11</v>
      </c>
      <c r="L4" s="30" t="s">
        <v>11</v>
      </c>
      <c r="M4" s="30" t="s">
        <v>11</v>
      </c>
      <c r="N4" s="26"/>
      <c r="O4" s="26"/>
      <c r="P4" s="26"/>
    </row>
    <row r="5" spans="1:13" ht="24">
      <c r="A5" s="31"/>
      <c r="B5" s="32"/>
      <c r="C5" s="33"/>
      <c r="D5" s="34" t="s">
        <v>67</v>
      </c>
      <c r="E5" s="35" t="s">
        <v>68</v>
      </c>
      <c r="F5" s="32"/>
      <c r="G5" s="32"/>
      <c r="H5" s="32" t="s">
        <v>12</v>
      </c>
      <c r="I5" s="33" t="s">
        <v>9</v>
      </c>
      <c r="J5" s="33" t="s">
        <v>78</v>
      </c>
      <c r="K5" s="33" t="s">
        <v>8</v>
      </c>
      <c r="L5" s="33" t="s">
        <v>13</v>
      </c>
      <c r="M5" s="32" t="s">
        <v>14</v>
      </c>
    </row>
    <row r="6" spans="1:13" ht="24.75" thickBot="1">
      <c r="A6" s="36" t="s">
        <v>3</v>
      </c>
      <c r="B6" s="37">
        <f aca="true" t="shared" si="0" ref="B6:G6">+B7</f>
        <v>375000</v>
      </c>
      <c r="C6" s="37">
        <f t="shared" si="0"/>
        <v>0</v>
      </c>
      <c r="D6" s="37">
        <f t="shared" si="0"/>
        <v>50000</v>
      </c>
      <c r="E6" s="37">
        <f t="shared" si="0"/>
        <v>0</v>
      </c>
      <c r="F6" s="37">
        <f t="shared" si="0"/>
        <v>320000</v>
      </c>
      <c r="G6" s="37">
        <f t="shared" si="0"/>
        <v>5000</v>
      </c>
      <c r="H6" s="37">
        <f>+H7+'[1]ศูนย์ภาษา'!H7</f>
        <v>0</v>
      </c>
      <c r="I6" s="37">
        <f>+I7+'[1]ศูนย์ภาษา'!I7</f>
        <v>0</v>
      </c>
      <c r="J6" s="37">
        <f>+J7+'[1]ศูนย์ภาษา'!J7</f>
        <v>0</v>
      </c>
      <c r="K6" s="37">
        <f>+K7+'[1]ศูนย์ภาษา'!K7</f>
        <v>0</v>
      </c>
      <c r="L6" s="37">
        <f>+L7+'[1]ศูนย์ภาษา'!L7</f>
        <v>0</v>
      </c>
      <c r="M6" s="37">
        <f>+M7+'[1]ศูนย์ภาษา'!M7</f>
        <v>0</v>
      </c>
    </row>
    <row r="7" spans="1:13" ht="24.75" thickTop="1">
      <c r="A7" s="38" t="s">
        <v>158</v>
      </c>
      <c r="B7" s="39">
        <f aca="true" t="shared" si="1" ref="B7:M7">SUM(B8:B13)</f>
        <v>375000</v>
      </c>
      <c r="C7" s="39">
        <f t="shared" si="1"/>
        <v>0</v>
      </c>
      <c r="D7" s="39">
        <f t="shared" si="1"/>
        <v>50000</v>
      </c>
      <c r="E7" s="39">
        <f t="shared" si="1"/>
        <v>0</v>
      </c>
      <c r="F7" s="39">
        <f t="shared" si="1"/>
        <v>320000</v>
      </c>
      <c r="G7" s="39">
        <f t="shared" si="1"/>
        <v>5000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</row>
    <row r="8" spans="1:13" s="40" customFormat="1" ht="24">
      <c r="A8" s="41" t="s">
        <v>73</v>
      </c>
      <c r="B8" s="46">
        <f aca="true" t="shared" si="2" ref="B8:B13">SUM(C8:M8)</f>
        <v>50000</v>
      </c>
      <c r="C8" s="45"/>
      <c r="D8" s="83"/>
      <c r="E8" s="83"/>
      <c r="F8" s="83">
        <v>50000</v>
      </c>
      <c r="G8" s="83"/>
      <c r="H8" s="83"/>
      <c r="I8" s="79"/>
      <c r="J8" s="79"/>
      <c r="K8" s="44"/>
      <c r="L8" s="44"/>
      <c r="M8" s="44"/>
    </row>
    <row r="9" spans="1:13" s="40" customFormat="1" ht="24">
      <c r="A9" s="41" t="s">
        <v>31</v>
      </c>
      <c r="B9" s="46">
        <f t="shared" si="2"/>
        <v>5000</v>
      </c>
      <c r="C9" s="45"/>
      <c r="D9" s="83"/>
      <c r="E9" s="83"/>
      <c r="F9" s="83"/>
      <c r="G9" s="83">
        <v>5000</v>
      </c>
      <c r="H9" s="83"/>
      <c r="I9" s="79"/>
      <c r="J9" s="79"/>
      <c r="K9" s="44"/>
      <c r="L9" s="44"/>
      <c r="M9" s="44"/>
    </row>
    <row r="10" spans="1:13" s="40" customFormat="1" ht="24">
      <c r="A10" s="73" t="s">
        <v>37</v>
      </c>
      <c r="B10" s="46">
        <f t="shared" si="2"/>
        <v>50000</v>
      </c>
      <c r="C10" s="75"/>
      <c r="D10" s="94">
        <v>50000</v>
      </c>
      <c r="E10" s="94"/>
      <c r="F10" s="94"/>
      <c r="G10" s="94"/>
      <c r="H10" s="94"/>
      <c r="I10" s="94"/>
      <c r="J10" s="94"/>
      <c r="K10" s="77"/>
      <c r="L10" s="77"/>
      <c r="M10" s="77"/>
    </row>
    <row r="11" spans="1:13" s="40" customFormat="1" ht="24">
      <c r="A11" s="73" t="s">
        <v>53</v>
      </c>
      <c r="B11" s="46">
        <f t="shared" si="2"/>
        <v>40000</v>
      </c>
      <c r="C11" s="75"/>
      <c r="D11" s="94"/>
      <c r="E11" s="94"/>
      <c r="F11" s="94">
        <f>10000+30000</f>
        <v>40000</v>
      </c>
      <c r="G11" s="94"/>
      <c r="H11" s="94"/>
      <c r="I11" s="94"/>
      <c r="J11" s="94"/>
      <c r="K11" s="77"/>
      <c r="L11" s="77"/>
      <c r="M11" s="77"/>
    </row>
    <row r="12" spans="1:13" s="40" customFormat="1" ht="24">
      <c r="A12" s="47" t="s">
        <v>81</v>
      </c>
      <c r="B12" s="46">
        <f t="shared" si="2"/>
        <v>30000</v>
      </c>
      <c r="C12" s="50"/>
      <c r="D12" s="108"/>
      <c r="E12" s="108"/>
      <c r="F12" s="108">
        <v>30000</v>
      </c>
      <c r="G12" s="108"/>
      <c r="H12" s="108"/>
      <c r="I12" s="108"/>
      <c r="J12" s="93"/>
      <c r="K12" s="109"/>
      <c r="L12" s="109"/>
      <c r="M12" s="109"/>
    </row>
    <row r="13" spans="1:13" s="40" customFormat="1" ht="24">
      <c r="A13" s="57" t="s">
        <v>43</v>
      </c>
      <c r="B13" s="101">
        <f t="shared" si="2"/>
        <v>200000</v>
      </c>
      <c r="C13" s="61"/>
      <c r="D13" s="81"/>
      <c r="E13" s="81"/>
      <c r="F13" s="81">
        <v>200000</v>
      </c>
      <c r="G13" s="81"/>
      <c r="H13" s="81"/>
      <c r="I13" s="81"/>
      <c r="J13" s="82"/>
      <c r="K13" s="60"/>
      <c r="L13" s="60"/>
      <c r="M13" s="60"/>
    </row>
    <row r="14" spans="1:13" ht="24">
      <c r="A14" s="65" t="s">
        <v>27</v>
      </c>
      <c r="B14" s="66">
        <v>20000</v>
      </c>
      <c r="C14" s="66"/>
      <c r="D14" s="67"/>
      <c r="E14" s="67"/>
      <c r="F14" s="67"/>
      <c r="G14" s="67"/>
      <c r="H14" s="67"/>
      <c r="I14" s="92"/>
      <c r="J14" s="92"/>
      <c r="K14" s="92"/>
      <c r="L14" s="92"/>
      <c r="M14" s="92"/>
    </row>
    <row r="15" spans="1:13" ht="24">
      <c r="A15" s="52" t="s">
        <v>19</v>
      </c>
      <c r="B15" s="53">
        <v>50000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7" ht="24">
      <c r="A17" s="51" t="s">
        <v>4</v>
      </c>
    </row>
    <row r="18" ht="24">
      <c r="A18" s="25" t="s">
        <v>125</v>
      </c>
    </row>
    <row r="19" ht="24">
      <c r="A19" s="25" t="s">
        <v>126</v>
      </c>
    </row>
    <row r="20" ht="24">
      <c r="A20" s="25" t="s">
        <v>127</v>
      </c>
    </row>
    <row r="21" ht="24">
      <c r="A21" s="25" t="s">
        <v>10</v>
      </c>
    </row>
    <row r="22" ht="24">
      <c r="A22" s="25" t="s">
        <v>75</v>
      </c>
    </row>
  </sheetData>
  <sheetProtection/>
  <mergeCells count="3">
    <mergeCell ref="A1:M1"/>
    <mergeCell ref="A2:M2"/>
    <mergeCell ref="A3:M3"/>
  </mergeCells>
  <printOptions/>
  <pageMargins left="1.18110236220472" right="0" top="0.590551181102362" bottom="0.590551181102362" header="0.511811023622047" footer="0.118110236220472"/>
  <pageSetup firstPageNumber="18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6" topLeftCell="A7" activePane="bottomLeft" state="frozen"/>
      <selection pane="topLeft" activeCell="C35" sqref="C35"/>
      <selection pane="bottomLeft" activeCell="C35" sqref="C35"/>
    </sheetView>
  </sheetViews>
  <sheetFormatPr defaultColWidth="9.140625" defaultRowHeight="12.75"/>
  <cols>
    <col min="1" max="1" width="61.00390625" style="25" customWidth="1"/>
    <col min="2" max="2" width="20.7109375" style="25" customWidth="1"/>
    <col min="3" max="3" width="10.28125" style="25" hidden="1" customWidth="1"/>
    <col min="4" max="4" width="13.00390625" style="25" hidden="1" customWidth="1"/>
    <col min="5" max="5" width="13.421875" style="25" hidden="1" customWidth="1"/>
    <col min="6" max="6" width="15.00390625" style="25" hidden="1" customWidth="1"/>
    <col min="7" max="7" width="14.28125" style="25" hidden="1" customWidth="1"/>
    <col min="8" max="8" width="10.28125" style="25" hidden="1" customWidth="1"/>
    <col min="9" max="9" width="12.7109375" style="25" hidden="1" customWidth="1"/>
    <col min="10" max="11" width="12.57421875" style="25" hidden="1" customWidth="1"/>
    <col min="12" max="12" width="11.28125" style="25" hidden="1" customWidth="1"/>
    <col min="13" max="13" width="11.421875" style="25" hidden="1" customWidth="1"/>
    <col min="14" max="14" width="9.140625" style="25" customWidth="1"/>
    <col min="15" max="16384" width="9.140625" style="25" customWidth="1"/>
  </cols>
  <sheetData>
    <row r="1" spans="1:16" ht="24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4"/>
      <c r="O1" s="24"/>
      <c r="P1" s="24"/>
    </row>
    <row r="2" spans="1:16" ht="24">
      <c r="A2" s="143" t="s">
        <v>124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24"/>
      <c r="O2" s="24"/>
      <c r="P2" s="24"/>
    </row>
    <row r="3" spans="1:16" ht="24">
      <c r="A3" s="144" t="s">
        <v>107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6"/>
      <c r="O3" s="26"/>
      <c r="P3" s="26"/>
    </row>
    <row r="4" spans="1:16" ht="24">
      <c r="A4" s="27" t="s">
        <v>1</v>
      </c>
      <c r="B4" s="28" t="s">
        <v>2</v>
      </c>
      <c r="C4" s="29"/>
      <c r="D4" s="29" t="s">
        <v>66</v>
      </c>
      <c r="E4" s="29" t="s">
        <v>66</v>
      </c>
      <c r="F4" s="28" t="s">
        <v>6</v>
      </c>
      <c r="G4" s="28" t="s">
        <v>5</v>
      </c>
      <c r="H4" s="28" t="s">
        <v>11</v>
      </c>
      <c r="I4" s="30" t="s">
        <v>11</v>
      </c>
      <c r="J4" s="30" t="s">
        <v>77</v>
      </c>
      <c r="K4" s="30" t="s">
        <v>11</v>
      </c>
      <c r="L4" s="30" t="s">
        <v>11</v>
      </c>
      <c r="M4" s="30" t="s">
        <v>11</v>
      </c>
      <c r="N4" s="26"/>
      <c r="O4" s="26"/>
      <c r="P4" s="26"/>
    </row>
    <row r="5" spans="1:13" ht="24">
      <c r="A5" s="31"/>
      <c r="B5" s="32"/>
      <c r="C5" s="33"/>
      <c r="D5" s="34" t="s">
        <v>67</v>
      </c>
      <c r="E5" s="35" t="s">
        <v>68</v>
      </c>
      <c r="F5" s="32"/>
      <c r="G5" s="32"/>
      <c r="H5" s="32" t="s">
        <v>12</v>
      </c>
      <c r="I5" s="33" t="s">
        <v>9</v>
      </c>
      <c r="J5" s="33" t="s">
        <v>78</v>
      </c>
      <c r="K5" s="33" t="s">
        <v>8</v>
      </c>
      <c r="L5" s="33" t="s">
        <v>13</v>
      </c>
      <c r="M5" s="32" t="s">
        <v>14</v>
      </c>
    </row>
    <row r="6" spans="1:13" ht="24.75" thickBot="1">
      <c r="A6" s="36" t="s">
        <v>3</v>
      </c>
      <c r="B6" s="37">
        <f aca="true" t="shared" si="0" ref="B6:M6">+B7+B14+B19+B24+B30+B43</f>
        <v>1687000</v>
      </c>
      <c r="C6" s="37">
        <f t="shared" si="0"/>
        <v>0</v>
      </c>
      <c r="D6" s="37">
        <f t="shared" si="0"/>
        <v>0</v>
      </c>
      <c r="E6" s="37">
        <f t="shared" si="0"/>
        <v>73200</v>
      </c>
      <c r="F6" s="37">
        <f t="shared" si="0"/>
        <v>1603800</v>
      </c>
      <c r="G6" s="37">
        <f t="shared" si="0"/>
        <v>10000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</row>
    <row r="7" spans="1:13" ht="24.75" thickTop="1">
      <c r="A7" s="38" t="s">
        <v>159</v>
      </c>
      <c r="B7" s="39">
        <f aca="true" t="shared" si="1" ref="B7:M7">SUM(B9:B13)</f>
        <v>278000</v>
      </c>
      <c r="C7" s="39">
        <f t="shared" si="1"/>
        <v>0</v>
      </c>
      <c r="D7" s="39">
        <f t="shared" si="1"/>
        <v>0</v>
      </c>
      <c r="E7" s="39">
        <f t="shared" si="1"/>
        <v>0</v>
      </c>
      <c r="F7" s="39">
        <f t="shared" si="1"/>
        <v>278000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</row>
    <row r="8" spans="1:13" ht="24">
      <c r="A8" s="55" t="s">
        <v>160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40" customFormat="1" ht="24">
      <c r="A9" s="41" t="s">
        <v>26</v>
      </c>
      <c r="B9" s="46">
        <f>SUM(C9:M9)</f>
        <v>60000</v>
      </c>
      <c r="C9" s="45"/>
      <c r="D9" s="79"/>
      <c r="E9" s="79"/>
      <c r="F9" s="45">
        <v>60000</v>
      </c>
      <c r="G9" s="45"/>
      <c r="H9" s="44"/>
      <c r="I9" s="44"/>
      <c r="J9" s="44"/>
      <c r="K9" s="44"/>
      <c r="L9" s="44"/>
      <c r="M9" s="44"/>
    </row>
    <row r="10" spans="1:13" s="40" customFormat="1" ht="24">
      <c r="A10" s="41" t="s">
        <v>27</v>
      </c>
      <c r="B10" s="46">
        <f>SUM(C10:M10)</f>
        <v>152000</v>
      </c>
      <c r="C10" s="45"/>
      <c r="D10" s="79"/>
      <c r="E10" s="79"/>
      <c r="F10" s="79">
        <v>152000</v>
      </c>
      <c r="G10" s="79"/>
      <c r="H10" s="44"/>
      <c r="I10" s="44"/>
      <c r="J10" s="79"/>
      <c r="K10" s="44"/>
      <c r="L10" s="44"/>
      <c r="M10" s="44"/>
    </row>
    <row r="11" spans="1:13" s="40" customFormat="1" ht="24" hidden="1">
      <c r="A11" s="41" t="s">
        <v>37</v>
      </c>
      <c r="B11" s="46">
        <f>SUM(C11:M11)</f>
        <v>0</v>
      </c>
      <c r="C11" s="45"/>
      <c r="D11" s="45"/>
      <c r="E11" s="45"/>
      <c r="F11" s="45"/>
      <c r="G11" s="45"/>
      <c r="H11" s="44"/>
      <c r="I11" s="44"/>
      <c r="J11" s="45"/>
      <c r="K11" s="44"/>
      <c r="L11" s="44"/>
      <c r="M11" s="44"/>
    </row>
    <row r="12" spans="1:13" s="40" customFormat="1" ht="24">
      <c r="A12" s="73" t="s">
        <v>53</v>
      </c>
      <c r="B12" s="46">
        <f>SUM(C12:M12)</f>
        <v>60000</v>
      </c>
      <c r="C12" s="75"/>
      <c r="D12" s="76"/>
      <c r="E12" s="76"/>
      <c r="F12" s="76">
        <v>60000</v>
      </c>
      <c r="G12" s="76"/>
      <c r="H12" s="77"/>
      <c r="I12" s="77"/>
      <c r="J12" s="75"/>
      <c r="K12" s="77"/>
      <c r="L12" s="77"/>
      <c r="M12" s="77"/>
    </row>
    <row r="13" spans="1:13" s="40" customFormat="1" ht="24.75" thickBot="1">
      <c r="A13" s="111" t="s">
        <v>30</v>
      </c>
      <c r="B13" s="115">
        <f>SUM(C13:M13)</f>
        <v>6000</v>
      </c>
      <c r="C13" s="112"/>
      <c r="D13" s="113"/>
      <c r="E13" s="112"/>
      <c r="F13" s="112">
        <v>6000</v>
      </c>
      <c r="G13" s="112"/>
      <c r="H13" s="114"/>
      <c r="I13" s="114"/>
      <c r="J13" s="114"/>
      <c r="K13" s="114"/>
      <c r="L13" s="114"/>
      <c r="M13" s="114"/>
    </row>
    <row r="14" spans="1:13" ht="24.75" hidden="1" thickTop="1">
      <c r="A14" s="38" t="s">
        <v>58</v>
      </c>
      <c r="B14" s="39">
        <f aca="true" t="shared" si="2" ref="B14:M14">SUM(B16:B18)</f>
        <v>0</v>
      </c>
      <c r="C14" s="39">
        <f t="shared" si="2"/>
        <v>0</v>
      </c>
      <c r="D14" s="39">
        <f t="shared" si="2"/>
        <v>0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</row>
    <row r="15" spans="1:13" ht="24" hidden="1">
      <c r="A15" s="55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24" hidden="1">
      <c r="A16" s="41" t="s">
        <v>26</v>
      </c>
      <c r="B16" s="46">
        <f>SUM(C16:M16)</f>
        <v>0</v>
      </c>
      <c r="C16" s="45"/>
      <c r="D16" s="79"/>
      <c r="E16" s="79"/>
      <c r="F16" s="45"/>
      <c r="G16" s="45"/>
      <c r="H16" s="44"/>
      <c r="I16" s="44"/>
      <c r="J16" s="44"/>
      <c r="K16" s="44"/>
      <c r="L16" s="44"/>
      <c r="M16" s="44"/>
    </row>
    <row r="17" spans="1:13" ht="24" hidden="1">
      <c r="A17" s="41" t="s">
        <v>27</v>
      </c>
      <c r="B17" s="46">
        <f>SUM(C17:M17)</f>
        <v>0</v>
      </c>
      <c r="C17" s="45"/>
      <c r="D17" s="79"/>
      <c r="E17" s="79"/>
      <c r="F17" s="45"/>
      <c r="G17" s="45"/>
      <c r="H17" s="44"/>
      <c r="I17" s="44"/>
      <c r="J17" s="44"/>
      <c r="K17" s="44"/>
      <c r="L17" s="44"/>
      <c r="M17" s="44"/>
    </row>
    <row r="18" spans="1:13" ht="24.75" hidden="1" thickBot="1">
      <c r="A18" s="57" t="s">
        <v>37</v>
      </c>
      <c r="B18" s="101">
        <f>SUM(C18:M18)</f>
        <v>0</v>
      </c>
      <c r="C18" s="61"/>
      <c r="D18" s="82"/>
      <c r="E18" s="61"/>
      <c r="F18" s="61"/>
      <c r="G18" s="82"/>
      <c r="H18" s="60"/>
      <c r="I18" s="60"/>
      <c r="J18" s="60"/>
      <c r="K18" s="60"/>
      <c r="L18" s="60"/>
      <c r="M18" s="60"/>
    </row>
    <row r="19" spans="1:13" ht="24.75" hidden="1" thickTop="1">
      <c r="A19" s="38" t="s">
        <v>60</v>
      </c>
      <c r="B19" s="39">
        <f aca="true" t="shared" si="3" ref="B19:M19">SUM(B21:B23)</f>
        <v>0</v>
      </c>
      <c r="C19" s="39">
        <f t="shared" si="3"/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</row>
    <row r="20" spans="1:13" ht="24" hidden="1">
      <c r="A20" s="55" t="s">
        <v>61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24" hidden="1">
      <c r="A21" s="41" t="s">
        <v>26</v>
      </c>
      <c r="B21" s="46">
        <f>SUM(C21:M21)</f>
        <v>0</v>
      </c>
      <c r="C21" s="45"/>
      <c r="D21" s="79"/>
      <c r="E21" s="79"/>
      <c r="F21" s="45"/>
      <c r="G21" s="45"/>
      <c r="H21" s="44"/>
      <c r="I21" s="44"/>
      <c r="J21" s="44"/>
      <c r="K21" s="44"/>
      <c r="L21" s="44"/>
      <c r="M21" s="44"/>
    </row>
    <row r="22" spans="1:13" ht="24" hidden="1">
      <c r="A22" s="41" t="s">
        <v>27</v>
      </c>
      <c r="B22" s="46">
        <f>SUM(C22:M22)</f>
        <v>0</v>
      </c>
      <c r="C22" s="45"/>
      <c r="D22" s="79"/>
      <c r="E22" s="79"/>
      <c r="F22" s="45"/>
      <c r="G22" s="45"/>
      <c r="H22" s="44"/>
      <c r="I22" s="44"/>
      <c r="J22" s="44"/>
      <c r="K22" s="44"/>
      <c r="L22" s="44"/>
      <c r="M22" s="44"/>
    </row>
    <row r="23" spans="1:13" ht="24.75" hidden="1" thickBot="1">
      <c r="A23" s="57" t="s">
        <v>37</v>
      </c>
      <c r="B23" s="115">
        <f>SUM(C23:M23)</f>
        <v>0</v>
      </c>
      <c r="C23" s="112"/>
      <c r="D23" s="113"/>
      <c r="E23" s="112"/>
      <c r="F23" s="112"/>
      <c r="G23" s="113"/>
      <c r="H23" s="114"/>
      <c r="I23" s="114"/>
      <c r="J23" s="114"/>
      <c r="K23" s="114"/>
      <c r="L23" s="114"/>
      <c r="M23" s="114"/>
    </row>
    <row r="24" spans="1:13" s="51" customFormat="1" ht="24.75" thickTop="1">
      <c r="A24" s="55" t="s">
        <v>161</v>
      </c>
      <c r="B24" s="62">
        <f>SUM(B25:B29)</f>
        <v>320000</v>
      </c>
      <c r="C24" s="62">
        <f aca="true" t="shared" si="4" ref="C24:M24">SUM(C25:C29)</f>
        <v>0</v>
      </c>
      <c r="D24" s="62">
        <f t="shared" si="4"/>
        <v>0</v>
      </c>
      <c r="E24" s="62">
        <f t="shared" si="4"/>
        <v>3200</v>
      </c>
      <c r="F24" s="62">
        <f t="shared" si="4"/>
        <v>316800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2">
        <f t="shared" si="4"/>
        <v>0</v>
      </c>
      <c r="K24" s="62">
        <f t="shared" si="4"/>
        <v>0</v>
      </c>
      <c r="L24" s="62">
        <f t="shared" si="4"/>
        <v>0</v>
      </c>
      <c r="M24" s="62">
        <f t="shared" si="4"/>
        <v>0</v>
      </c>
    </row>
    <row r="25" spans="1:13" s="40" customFormat="1" ht="24">
      <c r="A25" s="41" t="s">
        <v>44</v>
      </c>
      <c r="B25" s="46">
        <f>SUM(C25:M25)</f>
        <v>70000</v>
      </c>
      <c r="C25" s="45"/>
      <c r="D25" s="45"/>
      <c r="E25" s="45"/>
      <c r="F25" s="45">
        <v>70000</v>
      </c>
      <c r="G25" s="45"/>
      <c r="H25" s="43"/>
      <c r="I25" s="43"/>
      <c r="J25" s="43"/>
      <c r="K25" s="44"/>
      <c r="L25" s="44"/>
      <c r="M25" s="44"/>
    </row>
    <row r="26" spans="1:13" s="40" customFormat="1" ht="24">
      <c r="A26" s="41" t="s">
        <v>25</v>
      </c>
      <c r="B26" s="46">
        <f>SUM(C26:M26)</f>
        <v>35000</v>
      </c>
      <c r="C26" s="45"/>
      <c r="D26" s="45"/>
      <c r="E26" s="45"/>
      <c r="F26" s="45">
        <v>35000</v>
      </c>
      <c r="G26" s="45"/>
      <c r="H26" s="43"/>
      <c r="I26" s="43"/>
      <c r="J26" s="43"/>
      <c r="K26" s="44"/>
      <c r="L26" s="44"/>
      <c r="M26" s="44"/>
    </row>
    <row r="27" spans="1:13" s="40" customFormat="1" ht="24">
      <c r="A27" s="41" t="s">
        <v>27</v>
      </c>
      <c r="B27" s="46">
        <f>SUM(C27:M27)</f>
        <v>184000</v>
      </c>
      <c r="C27" s="45"/>
      <c r="D27" s="45"/>
      <c r="E27" s="45"/>
      <c r="F27" s="45">
        <v>184000</v>
      </c>
      <c r="G27" s="45"/>
      <c r="H27" s="43"/>
      <c r="I27" s="43"/>
      <c r="J27" s="45"/>
      <c r="K27" s="44"/>
      <c r="L27" s="44"/>
      <c r="M27" s="44"/>
    </row>
    <row r="28" spans="1:13" s="40" customFormat="1" ht="24">
      <c r="A28" s="85" t="s">
        <v>53</v>
      </c>
      <c r="B28" s="46">
        <f>SUM(C28:M28)</f>
        <v>20000</v>
      </c>
      <c r="C28" s="86"/>
      <c r="D28" s="86"/>
      <c r="E28" s="86">
        <v>3200</v>
      </c>
      <c r="F28" s="86">
        <f>20000-E28</f>
        <v>16800</v>
      </c>
      <c r="G28" s="86"/>
      <c r="H28" s="88"/>
      <c r="I28" s="88"/>
      <c r="J28" s="86"/>
      <c r="K28" s="49"/>
      <c r="L28" s="49"/>
      <c r="M28" s="49"/>
    </row>
    <row r="29" spans="1:13" s="40" customFormat="1" ht="24.75" thickBot="1">
      <c r="A29" s="111" t="s">
        <v>30</v>
      </c>
      <c r="B29" s="115">
        <f>SUM(C29:M29)</f>
        <v>11000</v>
      </c>
      <c r="C29" s="112"/>
      <c r="D29" s="112"/>
      <c r="E29" s="112"/>
      <c r="F29" s="112">
        <v>11000</v>
      </c>
      <c r="G29" s="112"/>
      <c r="H29" s="134"/>
      <c r="I29" s="134"/>
      <c r="J29" s="134"/>
      <c r="K29" s="114"/>
      <c r="L29" s="114"/>
      <c r="M29" s="114"/>
    </row>
    <row r="30" spans="1:13" ht="24.75" thickTop="1">
      <c r="A30" s="55" t="s">
        <v>162</v>
      </c>
      <c r="B30" s="62">
        <f aca="true" t="shared" si="5" ref="B30:M30">SUM(B31:B36)</f>
        <v>449000</v>
      </c>
      <c r="C30" s="62">
        <f t="shared" si="5"/>
        <v>0</v>
      </c>
      <c r="D30" s="62">
        <f t="shared" si="5"/>
        <v>0</v>
      </c>
      <c r="E30" s="62">
        <f t="shared" si="5"/>
        <v>40000</v>
      </c>
      <c r="F30" s="62">
        <f t="shared" si="5"/>
        <v>409000</v>
      </c>
      <c r="G30" s="62">
        <f t="shared" si="5"/>
        <v>0</v>
      </c>
      <c r="H30" s="62">
        <f t="shared" si="5"/>
        <v>0</v>
      </c>
      <c r="I30" s="62">
        <f t="shared" si="5"/>
        <v>0</v>
      </c>
      <c r="J30" s="62">
        <f t="shared" si="5"/>
        <v>0</v>
      </c>
      <c r="K30" s="62">
        <f t="shared" si="5"/>
        <v>0</v>
      </c>
      <c r="L30" s="62">
        <f t="shared" si="5"/>
        <v>0</v>
      </c>
      <c r="M30" s="62">
        <f t="shared" si="5"/>
        <v>0</v>
      </c>
    </row>
    <row r="31" spans="1:13" s="40" customFormat="1" ht="24">
      <c r="A31" s="73" t="s">
        <v>33</v>
      </c>
      <c r="B31" s="46">
        <f aca="true" t="shared" si="6" ref="B31:B36">SUM(C31:M31)</f>
        <v>124000</v>
      </c>
      <c r="C31" s="75"/>
      <c r="D31" s="76"/>
      <c r="E31" s="94"/>
      <c r="F31" s="94">
        <v>124000</v>
      </c>
      <c r="G31" s="94"/>
      <c r="H31" s="44"/>
      <c r="I31" s="44"/>
      <c r="J31" s="44"/>
      <c r="K31" s="44"/>
      <c r="L31" s="44"/>
      <c r="M31" s="44"/>
    </row>
    <row r="32" spans="1:13" s="40" customFormat="1" ht="24">
      <c r="A32" s="73" t="s">
        <v>56</v>
      </c>
      <c r="B32" s="46">
        <f t="shared" si="6"/>
        <v>180000</v>
      </c>
      <c r="C32" s="75"/>
      <c r="D32" s="127"/>
      <c r="E32" s="94"/>
      <c r="F32" s="94">
        <v>180000</v>
      </c>
      <c r="G32" s="94"/>
      <c r="H32" s="44"/>
      <c r="I32" s="44"/>
      <c r="J32" s="44"/>
      <c r="K32" s="44"/>
      <c r="L32" s="44"/>
      <c r="M32" s="44"/>
    </row>
    <row r="33" spans="1:13" s="40" customFormat="1" ht="24">
      <c r="A33" s="73" t="s">
        <v>53</v>
      </c>
      <c r="B33" s="46">
        <f t="shared" si="6"/>
        <v>40000</v>
      </c>
      <c r="C33" s="75"/>
      <c r="D33" s="127"/>
      <c r="E33" s="94">
        <v>40000</v>
      </c>
      <c r="F33" s="94"/>
      <c r="G33" s="94"/>
      <c r="H33" s="44"/>
      <c r="I33" s="44"/>
      <c r="J33" s="44"/>
      <c r="K33" s="44"/>
      <c r="L33" s="44"/>
      <c r="M33" s="44"/>
    </row>
    <row r="34" spans="1:13" s="40" customFormat="1" ht="24">
      <c r="A34" s="73" t="s">
        <v>25</v>
      </c>
      <c r="B34" s="46">
        <f t="shared" si="6"/>
        <v>40000</v>
      </c>
      <c r="C34" s="75"/>
      <c r="D34" s="94"/>
      <c r="E34" s="94"/>
      <c r="F34" s="94">
        <v>40000</v>
      </c>
      <c r="G34" s="94"/>
      <c r="H34" s="44"/>
      <c r="I34" s="44"/>
      <c r="J34" s="44"/>
      <c r="K34" s="44"/>
      <c r="L34" s="44"/>
      <c r="M34" s="44"/>
    </row>
    <row r="35" spans="1:13" s="40" customFormat="1" ht="24">
      <c r="A35" s="73" t="s">
        <v>44</v>
      </c>
      <c r="B35" s="46">
        <f t="shared" si="6"/>
        <v>45000</v>
      </c>
      <c r="C35" s="75"/>
      <c r="D35" s="94"/>
      <c r="E35" s="76"/>
      <c r="F35" s="75">
        <v>45000</v>
      </c>
      <c r="G35" s="75"/>
      <c r="H35" s="44"/>
      <c r="I35" s="44"/>
      <c r="J35" s="44"/>
      <c r="K35" s="44"/>
      <c r="L35" s="44"/>
      <c r="M35" s="44"/>
    </row>
    <row r="36" spans="1:13" s="40" customFormat="1" ht="24">
      <c r="A36" s="57" t="s">
        <v>30</v>
      </c>
      <c r="B36" s="101">
        <f t="shared" si="6"/>
        <v>20000</v>
      </c>
      <c r="C36" s="61"/>
      <c r="D36" s="82"/>
      <c r="E36" s="82"/>
      <c r="F36" s="61">
        <v>20000</v>
      </c>
      <c r="G36" s="61"/>
      <c r="H36" s="60"/>
      <c r="I36" s="60"/>
      <c r="J36" s="60"/>
      <c r="K36" s="60"/>
      <c r="L36" s="60"/>
      <c r="M36" s="60"/>
    </row>
    <row r="37" spans="1:13" s="51" customFormat="1" ht="24.75" thickBot="1">
      <c r="A37" s="116" t="s">
        <v>74</v>
      </c>
      <c r="B37" s="117">
        <v>2000</v>
      </c>
      <c r="C37" s="117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s="100" customFormat="1" ht="24.75" thickTop="1">
      <c r="A38" s="119"/>
      <c r="B38" s="120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s="100" customFormat="1" ht="24">
      <c r="A39" s="97"/>
      <c r="B39" s="98"/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s="100" customFormat="1" ht="24">
      <c r="A40" s="97"/>
      <c r="B40" s="98"/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100" customFormat="1" ht="24">
      <c r="A41" s="97"/>
      <c r="B41" s="98"/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s="100" customFormat="1" ht="24">
      <c r="A42" s="97"/>
      <c r="B42" s="98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ht="24">
      <c r="A43" s="55" t="s">
        <v>82</v>
      </c>
      <c r="B43" s="62">
        <f>SUM(B45:B50)</f>
        <v>640000</v>
      </c>
      <c r="C43" s="62">
        <f aca="true" t="shared" si="7" ref="C43:M43">SUM(C45:C50)</f>
        <v>0</v>
      </c>
      <c r="D43" s="62">
        <f t="shared" si="7"/>
        <v>0</v>
      </c>
      <c r="E43" s="62">
        <f t="shared" si="7"/>
        <v>30000</v>
      </c>
      <c r="F43" s="62">
        <f t="shared" si="7"/>
        <v>600000</v>
      </c>
      <c r="G43" s="62">
        <f t="shared" si="7"/>
        <v>10000</v>
      </c>
      <c r="H43" s="62">
        <f t="shared" si="7"/>
        <v>0</v>
      </c>
      <c r="I43" s="62">
        <f t="shared" si="7"/>
        <v>0</v>
      </c>
      <c r="J43" s="62">
        <f t="shared" si="7"/>
        <v>0</v>
      </c>
      <c r="K43" s="62">
        <f t="shared" si="7"/>
        <v>0</v>
      </c>
      <c r="L43" s="62">
        <f t="shared" si="7"/>
        <v>0</v>
      </c>
      <c r="M43" s="62">
        <f t="shared" si="7"/>
        <v>0</v>
      </c>
    </row>
    <row r="44" spans="1:13" ht="24">
      <c r="A44" s="55" t="s">
        <v>194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s="40" customFormat="1" ht="24">
      <c r="A45" s="73" t="s">
        <v>33</v>
      </c>
      <c r="B45" s="46">
        <f aca="true" t="shared" si="8" ref="B45:B50">SUM(C45:M45)</f>
        <v>250000</v>
      </c>
      <c r="C45" s="94"/>
      <c r="D45" s="94"/>
      <c r="E45" s="94"/>
      <c r="F45" s="94">
        <v>250000</v>
      </c>
      <c r="G45" s="94"/>
      <c r="H45" s="122"/>
      <c r="I45" s="44"/>
      <c r="J45" s="44"/>
      <c r="K45" s="44"/>
      <c r="L45" s="44"/>
      <c r="M45" s="44"/>
    </row>
    <row r="46" spans="1:13" s="40" customFormat="1" ht="24">
      <c r="A46" s="73" t="s">
        <v>56</v>
      </c>
      <c r="B46" s="46">
        <f t="shared" si="8"/>
        <v>240000</v>
      </c>
      <c r="C46" s="94"/>
      <c r="D46" s="94"/>
      <c r="E46" s="94"/>
      <c r="F46" s="94">
        <v>240000</v>
      </c>
      <c r="G46" s="94"/>
      <c r="H46" s="122"/>
      <c r="I46" s="44"/>
      <c r="J46" s="44"/>
      <c r="K46" s="44"/>
      <c r="L46" s="44"/>
      <c r="M46" s="44"/>
    </row>
    <row r="47" spans="1:13" s="40" customFormat="1" ht="24">
      <c r="A47" s="73" t="s">
        <v>53</v>
      </c>
      <c r="B47" s="46">
        <f t="shared" si="8"/>
        <v>30000</v>
      </c>
      <c r="C47" s="94"/>
      <c r="D47" s="94"/>
      <c r="E47" s="94">
        <v>30000</v>
      </c>
      <c r="F47" s="94"/>
      <c r="G47" s="94"/>
      <c r="H47" s="122"/>
      <c r="I47" s="44"/>
      <c r="J47" s="44"/>
      <c r="K47" s="44"/>
      <c r="L47" s="44"/>
      <c r="M47" s="44"/>
    </row>
    <row r="48" spans="1:13" s="40" customFormat="1" ht="24">
      <c r="A48" s="73" t="s">
        <v>25</v>
      </c>
      <c r="B48" s="46">
        <f t="shared" si="8"/>
        <v>50000</v>
      </c>
      <c r="C48" s="94"/>
      <c r="D48" s="94"/>
      <c r="E48" s="94"/>
      <c r="F48" s="94">
        <v>50000</v>
      </c>
      <c r="G48" s="94"/>
      <c r="H48" s="122"/>
      <c r="I48" s="44"/>
      <c r="J48" s="44"/>
      <c r="K48" s="44"/>
      <c r="L48" s="44"/>
      <c r="M48" s="44"/>
    </row>
    <row r="49" spans="1:13" s="40" customFormat="1" ht="24">
      <c r="A49" s="73" t="s">
        <v>44</v>
      </c>
      <c r="B49" s="46">
        <f>SUM(C49:M49)</f>
        <v>60000</v>
      </c>
      <c r="C49" s="94"/>
      <c r="D49" s="94"/>
      <c r="E49" s="94"/>
      <c r="F49" s="94">
        <v>60000</v>
      </c>
      <c r="G49" s="94"/>
      <c r="H49" s="122"/>
      <c r="I49" s="44"/>
      <c r="J49" s="44"/>
      <c r="K49" s="44"/>
      <c r="L49" s="44"/>
      <c r="M49" s="44"/>
    </row>
    <row r="50" spans="1:13" s="40" customFormat="1" ht="24">
      <c r="A50" s="57" t="s">
        <v>30</v>
      </c>
      <c r="B50" s="101">
        <f t="shared" si="8"/>
        <v>10000</v>
      </c>
      <c r="C50" s="61"/>
      <c r="D50" s="82"/>
      <c r="E50" s="82"/>
      <c r="F50" s="61"/>
      <c r="G50" s="61">
        <v>10000</v>
      </c>
      <c r="H50" s="60"/>
      <c r="I50" s="60"/>
      <c r="J50" s="60"/>
      <c r="K50" s="60"/>
      <c r="L50" s="60"/>
      <c r="M50" s="60"/>
    </row>
    <row r="51" spans="1:13" s="51" customFormat="1" ht="24.75" thickBot="1">
      <c r="A51" s="116" t="s">
        <v>74</v>
      </c>
      <c r="B51" s="117">
        <v>2000</v>
      </c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ht="24.75" thickTop="1"/>
    <row r="53" ht="24">
      <c r="A53" s="51" t="s">
        <v>4</v>
      </c>
    </row>
    <row r="54" ht="24">
      <c r="A54" s="25" t="s">
        <v>125</v>
      </c>
    </row>
    <row r="55" ht="24">
      <c r="A55" s="25" t="s">
        <v>126</v>
      </c>
    </row>
    <row r="56" ht="24">
      <c r="A56" s="25" t="s">
        <v>127</v>
      </c>
    </row>
    <row r="57" ht="24">
      <c r="A57" s="25" t="s">
        <v>163</v>
      </c>
    </row>
  </sheetData>
  <sheetProtection/>
  <mergeCells count="3">
    <mergeCell ref="A1:M1"/>
    <mergeCell ref="A2:M2"/>
    <mergeCell ref="A3:M3"/>
  </mergeCells>
  <printOptions/>
  <pageMargins left="1.18110236220472" right="0" top="0.78740157480315" bottom="0.590551181102362" header="0.511811023622047" footer="0.118110236220472"/>
  <pageSetup firstPageNumber="19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0.7109375" style="25" customWidth="1"/>
    <col min="3" max="16384" width="9.140625" style="25" customWidth="1"/>
  </cols>
  <sheetData>
    <row r="1" spans="1:4" ht="24">
      <c r="A1" s="143" t="s">
        <v>0</v>
      </c>
      <c r="B1" s="143"/>
      <c r="C1" s="24"/>
      <c r="D1" s="24"/>
    </row>
    <row r="2" spans="1:4" ht="24">
      <c r="A2" s="143" t="s">
        <v>124</v>
      </c>
      <c r="B2" s="143"/>
      <c r="C2" s="24"/>
      <c r="D2" s="24"/>
    </row>
    <row r="3" spans="1:4" ht="24">
      <c r="A3" s="144" t="s">
        <v>104</v>
      </c>
      <c r="B3" s="144"/>
      <c r="C3" s="26"/>
      <c r="D3" s="26"/>
    </row>
    <row r="4" spans="1:4" ht="24">
      <c r="A4" s="27" t="s">
        <v>1</v>
      </c>
      <c r="B4" s="28" t="s">
        <v>2</v>
      </c>
      <c r="C4" s="26"/>
      <c r="D4" s="26"/>
    </row>
    <row r="5" spans="1:2" ht="24">
      <c r="A5" s="31"/>
      <c r="B5" s="32"/>
    </row>
    <row r="6" spans="1:2" ht="24.75" thickBot="1">
      <c r="A6" s="36" t="s">
        <v>3</v>
      </c>
      <c r="B6" s="37">
        <v>5000</v>
      </c>
    </row>
    <row r="7" spans="1:2" ht="24.75" hidden="1" thickTop="1">
      <c r="A7" s="38" t="s">
        <v>57</v>
      </c>
      <c r="B7" s="39">
        <v>5000</v>
      </c>
    </row>
    <row r="8" spans="1:2" s="40" customFormat="1" ht="24.75" thickTop="1">
      <c r="A8" s="73" t="s">
        <v>37</v>
      </c>
      <c r="B8" s="46">
        <v>2000</v>
      </c>
    </row>
    <row r="9" spans="1:2" s="40" customFormat="1" ht="24" hidden="1">
      <c r="A9" s="85" t="s">
        <v>29</v>
      </c>
      <c r="B9" s="46">
        <v>0</v>
      </c>
    </row>
    <row r="10" spans="1:2" s="40" customFormat="1" ht="24">
      <c r="A10" s="87" t="s">
        <v>53</v>
      </c>
      <c r="B10" s="101">
        <v>3000</v>
      </c>
    </row>
    <row r="12" ht="24">
      <c r="A12" s="51" t="s">
        <v>4</v>
      </c>
    </row>
    <row r="13" ht="24">
      <c r="A13" s="25" t="s">
        <v>125</v>
      </c>
    </row>
    <row r="14" ht="24">
      <c r="A14" s="25" t="s">
        <v>126</v>
      </c>
    </row>
    <row r="15" ht="24">
      <c r="A15" s="25" t="s">
        <v>127</v>
      </c>
    </row>
    <row r="16" ht="24" hidden="1">
      <c r="A16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21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0.7109375" style="25" customWidth="1"/>
    <col min="3" max="16384" width="9.140625" style="25" customWidth="1"/>
  </cols>
  <sheetData>
    <row r="1" spans="1:4" ht="24">
      <c r="A1" s="143" t="s">
        <v>0</v>
      </c>
      <c r="B1" s="143"/>
      <c r="C1" s="24"/>
      <c r="D1" s="24"/>
    </row>
    <row r="2" spans="1:4" ht="24">
      <c r="A2" s="143" t="s">
        <v>124</v>
      </c>
      <c r="B2" s="143"/>
      <c r="C2" s="24"/>
      <c r="D2" s="24"/>
    </row>
    <row r="3" spans="1:5" ht="24">
      <c r="A3" s="144" t="s">
        <v>105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12000</v>
      </c>
    </row>
    <row r="7" spans="1:2" s="40" customFormat="1" ht="24.75" hidden="1" thickTop="1">
      <c r="A7" s="38" t="s">
        <v>65</v>
      </c>
      <c r="B7" s="39">
        <v>12000</v>
      </c>
    </row>
    <row r="8" spans="1:2" ht="24.75" thickTop="1">
      <c r="A8" s="64" t="s">
        <v>53</v>
      </c>
      <c r="B8" s="80">
        <v>12000</v>
      </c>
    </row>
    <row r="10" ht="24">
      <c r="A10" s="51" t="s">
        <v>4</v>
      </c>
    </row>
    <row r="11" ht="24">
      <c r="A11" s="25" t="s">
        <v>125</v>
      </c>
    </row>
    <row r="12" ht="24">
      <c r="A12" s="25" t="s">
        <v>126</v>
      </c>
    </row>
    <row r="13" ht="24">
      <c r="A13" s="25" t="s">
        <v>127</v>
      </c>
    </row>
    <row r="14" ht="24" hidden="1">
      <c r="A14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21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1.00390625" style="25" customWidth="1"/>
    <col min="3" max="16384" width="9.140625" style="25" customWidth="1"/>
  </cols>
  <sheetData>
    <row r="1" spans="1:2" ht="24">
      <c r="A1" s="143" t="s">
        <v>0</v>
      </c>
      <c r="B1" s="143"/>
    </row>
    <row r="2" spans="1:2" ht="24">
      <c r="A2" s="143" t="s">
        <v>124</v>
      </c>
      <c r="B2" s="143"/>
    </row>
    <row r="3" spans="1:2" ht="24">
      <c r="A3" s="144" t="s">
        <v>108</v>
      </c>
      <c r="B3" s="144"/>
    </row>
    <row r="4" spans="1:2" ht="24">
      <c r="A4" s="27" t="s">
        <v>1</v>
      </c>
      <c r="B4" s="28" t="s">
        <v>2</v>
      </c>
    </row>
    <row r="5" spans="1:2" ht="24">
      <c r="A5" s="31"/>
      <c r="B5" s="32"/>
    </row>
    <row r="6" spans="1:2" ht="24.75" thickBot="1">
      <c r="A6" s="36" t="s">
        <v>3</v>
      </c>
      <c r="B6" s="37">
        <v>120000</v>
      </c>
    </row>
    <row r="7" spans="1:2" ht="24.75" thickTop="1">
      <c r="A7" s="63" t="s">
        <v>37</v>
      </c>
      <c r="B7" s="74">
        <v>20000</v>
      </c>
    </row>
    <row r="8" spans="1:2" ht="24">
      <c r="A8" s="102" t="s">
        <v>164</v>
      </c>
      <c r="B8" s="74">
        <v>60000</v>
      </c>
    </row>
    <row r="9" spans="1:2" ht="24">
      <c r="A9" s="64" t="s">
        <v>25</v>
      </c>
      <c r="B9" s="80">
        <v>40000</v>
      </c>
    </row>
    <row r="10" spans="1:2" s="23" customFormat="1" ht="24">
      <c r="A10" s="21"/>
      <c r="B10" s="22"/>
    </row>
    <row r="11" spans="1:2" s="1" customFormat="1" ht="24">
      <c r="A11" s="51" t="s">
        <v>4</v>
      </c>
      <c r="B11" s="8"/>
    </row>
    <row r="12" spans="1:2" s="1" customFormat="1" ht="24">
      <c r="A12" s="25" t="s">
        <v>125</v>
      </c>
      <c r="B12" s="8"/>
    </row>
    <row r="13" spans="1:2" s="1" customFormat="1" ht="24">
      <c r="A13" s="25" t="s">
        <v>126</v>
      </c>
      <c r="B13" s="8"/>
    </row>
    <row r="14" spans="1:2" s="1" customFormat="1" ht="24">
      <c r="A14" s="25" t="s">
        <v>127</v>
      </c>
      <c r="B14" s="8"/>
    </row>
    <row r="15" spans="1:2" s="1" customFormat="1" ht="24">
      <c r="A15" s="1" t="s">
        <v>170</v>
      </c>
      <c r="B15" s="8"/>
    </row>
  </sheetData>
  <sheetProtection/>
  <mergeCells count="3">
    <mergeCell ref="A2:B2"/>
    <mergeCell ref="A1:B1"/>
    <mergeCell ref="A3:B3"/>
  </mergeCells>
  <printOptions/>
  <pageMargins left="1.18110236220472" right="0" top="0.78740157480315" bottom="0.590551181102362" header="0.511811023622047" footer="0.118110236220472"/>
  <pageSetup firstPageNumber="22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1.00390625" style="25" customWidth="1"/>
    <col min="3" max="16384" width="9.140625" style="25" customWidth="1"/>
  </cols>
  <sheetData>
    <row r="1" spans="1:2" ht="24">
      <c r="A1" s="143" t="s">
        <v>0</v>
      </c>
      <c r="B1" s="143"/>
    </row>
    <row r="2" spans="1:2" ht="24">
      <c r="A2" s="143" t="s">
        <v>124</v>
      </c>
      <c r="B2" s="143"/>
    </row>
    <row r="3" spans="1:5" s="1" customFormat="1" ht="24">
      <c r="A3" s="145" t="s">
        <v>89</v>
      </c>
      <c r="B3" s="145"/>
      <c r="C3" s="2"/>
      <c r="D3" s="2"/>
      <c r="E3" s="2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137000</v>
      </c>
    </row>
    <row r="7" spans="1:2" s="40" customFormat="1" ht="24.75" thickTop="1">
      <c r="A7" s="38" t="s">
        <v>165</v>
      </c>
      <c r="B7" s="39">
        <v>137000</v>
      </c>
    </row>
    <row r="8" spans="1:2" s="128" customFormat="1" ht="24">
      <c r="A8" s="141" t="s">
        <v>167</v>
      </c>
      <c r="B8" s="46">
        <v>12000</v>
      </c>
    </row>
    <row r="9" spans="1:2" s="40" customFormat="1" ht="24">
      <c r="A9" s="41" t="s">
        <v>166</v>
      </c>
      <c r="B9" s="126">
        <v>90000</v>
      </c>
    </row>
    <row r="10" spans="1:2" s="40" customFormat="1" ht="24">
      <c r="A10" s="47" t="s">
        <v>168</v>
      </c>
      <c r="B10" s="126">
        <v>20000</v>
      </c>
    </row>
    <row r="11" spans="1:2" s="40" customFormat="1" ht="24">
      <c r="A11" s="47" t="s">
        <v>169</v>
      </c>
      <c r="B11" s="126">
        <v>15000</v>
      </c>
    </row>
    <row r="12" spans="1:2" ht="24">
      <c r="A12" s="52" t="s">
        <v>19</v>
      </c>
      <c r="B12" s="53">
        <v>50000</v>
      </c>
    </row>
    <row r="13" spans="1:2" s="23" customFormat="1" ht="24">
      <c r="A13" s="21"/>
      <c r="B13" s="22"/>
    </row>
    <row r="14" spans="1:2" s="1" customFormat="1" ht="24">
      <c r="A14" s="51" t="s">
        <v>4</v>
      </c>
      <c r="B14" s="8"/>
    </row>
    <row r="15" spans="1:2" s="1" customFormat="1" ht="24">
      <c r="A15" s="25" t="s">
        <v>125</v>
      </c>
      <c r="B15" s="8"/>
    </row>
    <row r="16" spans="1:2" s="1" customFormat="1" ht="24">
      <c r="A16" s="25" t="s">
        <v>126</v>
      </c>
      <c r="B16" s="8"/>
    </row>
    <row r="17" spans="1:2" s="1" customFormat="1" ht="24">
      <c r="A17" s="25" t="s">
        <v>127</v>
      </c>
      <c r="B17" s="8"/>
    </row>
    <row r="18" spans="1:2" s="1" customFormat="1" ht="24">
      <c r="A18" s="1" t="s">
        <v>170</v>
      </c>
      <c r="B18" s="8"/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22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8515625" style="25" customWidth="1"/>
    <col min="2" max="2" width="20.7109375" style="25" customWidth="1"/>
    <col min="3" max="16384" width="9.140625" style="25" customWidth="1"/>
  </cols>
  <sheetData>
    <row r="1" spans="1:5" ht="25.5" customHeight="1">
      <c r="A1" s="143" t="s">
        <v>0</v>
      </c>
      <c r="B1" s="143"/>
      <c r="C1" s="24"/>
      <c r="D1" s="24"/>
      <c r="E1" s="24"/>
    </row>
    <row r="2" spans="1:5" ht="25.5" customHeight="1">
      <c r="A2" s="143" t="s">
        <v>124</v>
      </c>
      <c r="B2" s="143"/>
      <c r="C2" s="24"/>
      <c r="D2" s="24"/>
      <c r="E2" s="24"/>
    </row>
    <row r="3" spans="1:5" ht="25.5" customHeight="1">
      <c r="A3" s="144" t="s">
        <v>88</v>
      </c>
      <c r="B3" s="144"/>
      <c r="C3" s="26"/>
      <c r="D3" s="26"/>
      <c r="E3" s="26"/>
    </row>
    <row r="4" spans="1:5" ht="25.5" customHeight="1">
      <c r="A4" s="27" t="s">
        <v>1</v>
      </c>
      <c r="B4" s="28" t="s">
        <v>2</v>
      </c>
      <c r="C4" s="26"/>
      <c r="D4" s="26"/>
      <c r="E4" s="26"/>
    </row>
    <row r="5" spans="1:2" ht="25.5" customHeight="1">
      <c r="A5" s="31"/>
      <c r="B5" s="32"/>
    </row>
    <row r="6" spans="1:2" ht="25.5" customHeight="1" thickBot="1">
      <c r="A6" s="36" t="s">
        <v>3</v>
      </c>
      <c r="B6" s="37">
        <f>+B7+B13+B19</f>
        <v>510000</v>
      </c>
    </row>
    <row r="7" spans="1:2" ht="25.5" customHeight="1" thickTop="1">
      <c r="A7" s="55" t="s">
        <v>177</v>
      </c>
      <c r="B7" s="39">
        <f>SUM(B8:B12)</f>
        <v>70000</v>
      </c>
    </row>
    <row r="8" spans="1:2" ht="25.5" customHeight="1">
      <c r="A8" s="73" t="s">
        <v>178</v>
      </c>
      <c r="B8" s="46">
        <v>5000</v>
      </c>
    </row>
    <row r="9" spans="1:2" ht="25.5" customHeight="1">
      <c r="A9" s="41" t="s">
        <v>179</v>
      </c>
      <c r="B9" s="46">
        <v>4000</v>
      </c>
    </row>
    <row r="10" spans="1:2" ht="25.5" customHeight="1">
      <c r="A10" s="63" t="s">
        <v>180</v>
      </c>
      <c r="B10" s="126">
        <v>5000</v>
      </c>
    </row>
    <row r="11" spans="1:2" ht="25.5" customHeight="1">
      <c r="A11" s="63" t="s">
        <v>181</v>
      </c>
      <c r="B11" s="126">
        <v>40000</v>
      </c>
    </row>
    <row r="12" spans="1:2" ht="25.5" customHeight="1">
      <c r="A12" s="57" t="s">
        <v>182</v>
      </c>
      <c r="B12" s="101">
        <v>16000</v>
      </c>
    </row>
    <row r="13" spans="1:2" ht="25.5" customHeight="1">
      <c r="A13" s="55" t="s">
        <v>174</v>
      </c>
      <c r="B13" s="62">
        <f>SUM(B14:B17)</f>
        <v>310000</v>
      </c>
    </row>
    <row r="14" spans="1:2" s="40" customFormat="1" ht="24">
      <c r="A14" s="73" t="s">
        <v>172</v>
      </c>
      <c r="B14" s="46">
        <v>50000</v>
      </c>
    </row>
    <row r="15" spans="1:2" s="40" customFormat="1" ht="24">
      <c r="A15" s="41" t="s">
        <v>173</v>
      </c>
      <c r="B15" s="46">
        <v>50000</v>
      </c>
    </row>
    <row r="16" spans="1:2" s="40" customFormat="1" ht="24">
      <c r="A16" s="85" t="s">
        <v>175</v>
      </c>
      <c r="B16" s="46">
        <v>10000</v>
      </c>
    </row>
    <row r="17" spans="1:2" s="40" customFormat="1" ht="25.5" customHeight="1">
      <c r="A17" s="57" t="s">
        <v>176</v>
      </c>
      <c r="B17" s="46">
        <v>200000</v>
      </c>
    </row>
    <row r="18" spans="1:2" ht="24">
      <c r="A18" s="52" t="s">
        <v>19</v>
      </c>
      <c r="B18" s="84">
        <v>80000</v>
      </c>
    </row>
    <row r="19" spans="1:2" ht="24">
      <c r="A19" s="55" t="s">
        <v>183</v>
      </c>
      <c r="B19" s="62">
        <f>SUM(B20:B24)</f>
        <v>130000</v>
      </c>
    </row>
    <row r="20" spans="1:2" s="40" customFormat="1" ht="24">
      <c r="A20" s="41" t="s">
        <v>184</v>
      </c>
      <c r="B20" s="46">
        <v>40000</v>
      </c>
    </row>
    <row r="21" spans="1:2" s="40" customFormat="1" ht="24">
      <c r="A21" s="41" t="s">
        <v>185</v>
      </c>
      <c r="B21" s="46">
        <v>20000</v>
      </c>
    </row>
    <row r="22" spans="1:2" s="40" customFormat="1" ht="24">
      <c r="A22" s="41" t="s">
        <v>186</v>
      </c>
      <c r="B22" s="46">
        <v>10000</v>
      </c>
    </row>
    <row r="23" spans="1:2" s="40" customFormat="1" ht="24">
      <c r="A23" s="41" t="s">
        <v>187</v>
      </c>
      <c r="B23" s="46">
        <v>40000</v>
      </c>
    </row>
    <row r="24" spans="1:2" s="40" customFormat="1" ht="24">
      <c r="A24" s="57" t="s">
        <v>188</v>
      </c>
      <c r="B24" s="101">
        <v>20000</v>
      </c>
    </row>
    <row r="26" spans="1:2" ht="24">
      <c r="A26" s="51" t="s">
        <v>4</v>
      </c>
      <c r="B26" s="72"/>
    </row>
    <row r="27" spans="1:2" ht="24">
      <c r="A27" s="25" t="s">
        <v>125</v>
      </c>
      <c r="B27" s="72"/>
    </row>
    <row r="28" spans="1:2" ht="24">
      <c r="A28" s="25" t="s">
        <v>126</v>
      </c>
      <c r="B28" s="72"/>
    </row>
    <row r="29" spans="1:2" ht="24">
      <c r="A29" s="25" t="s">
        <v>127</v>
      </c>
      <c r="B29" s="72"/>
    </row>
    <row r="30" spans="1:2" ht="24">
      <c r="A30" s="25" t="s">
        <v>122</v>
      </c>
      <c r="B30" s="72"/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9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0.7109375" style="25" customWidth="1"/>
    <col min="2" max="2" width="21.00390625" style="25" customWidth="1"/>
    <col min="3" max="3" width="9.140625" style="25" customWidth="1"/>
    <col min="4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15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8.25" customHeight="1">
      <c r="A5" s="31"/>
      <c r="B5" s="32"/>
    </row>
    <row r="6" spans="1:2" ht="24.75" thickBot="1">
      <c r="A6" s="36" t="s">
        <v>3</v>
      </c>
      <c r="B6" s="37">
        <v>510000</v>
      </c>
    </row>
    <row r="7" spans="1:2" ht="24.75" thickTop="1">
      <c r="A7" s="38" t="s">
        <v>121</v>
      </c>
      <c r="B7" s="39">
        <v>510000</v>
      </c>
    </row>
    <row r="8" spans="1:2" s="40" customFormat="1" ht="24">
      <c r="A8" s="41" t="s">
        <v>55</v>
      </c>
      <c r="B8" s="46">
        <v>30000</v>
      </c>
    </row>
    <row r="9" spans="1:2" s="40" customFormat="1" ht="24">
      <c r="A9" s="41" t="s">
        <v>29</v>
      </c>
      <c r="B9" s="46">
        <v>10000</v>
      </c>
    </row>
    <row r="10" spans="1:2" s="40" customFormat="1" ht="24">
      <c r="A10" s="41" t="s">
        <v>45</v>
      </c>
      <c r="B10" s="46">
        <v>60000</v>
      </c>
    </row>
    <row r="11" spans="1:2" s="40" customFormat="1" ht="24">
      <c r="A11" s="41" t="s">
        <v>46</v>
      </c>
      <c r="B11" s="46">
        <v>10000</v>
      </c>
    </row>
    <row r="12" spans="1:2" s="40" customFormat="1" ht="24">
      <c r="A12" s="41" t="s">
        <v>171</v>
      </c>
      <c r="B12" s="46">
        <v>50000</v>
      </c>
    </row>
    <row r="13" spans="1:2" s="40" customFormat="1" ht="24">
      <c r="A13" s="41" t="s">
        <v>47</v>
      </c>
      <c r="B13" s="46">
        <v>60000</v>
      </c>
    </row>
    <row r="14" spans="1:2" s="40" customFormat="1" ht="24" hidden="1">
      <c r="A14" s="41" t="s">
        <v>48</v>
      </c>
      <c r="B14" s="46">
        <v>0</v>
      </c>
    </row>
    <row r="15" spans="1:2" s="40" customFormat="1" ht="24" hidden="1">
      <c r="A15" s="41" t="s">
        <v>55</v>
      </c>
      <c r="B15" s="46">
        <v>0</v>
      </c>
    </row>
    <row r="16" spans="1:2" s="40" customFormat="1" ht="24">
      <c r="A16" s="73" t="s">
        <v>49</v>
      </c>
      <c r="B16" s="46">
        <v>40000</v>
      </c>
    </row>
    <row r="17" spans="1:2" s="40" customFormat="1" ht="24">
      <c r="A17" s="129" t="s">
        <v>83</v>
      </c>
      <c r="B17" s="46">
        <v>150000</v>
      </c>
    </row>
    <row r="18" spans="1:2" s="40" customFormat="1" ht="24">
      <c r="A18" s="73" t="s">
        <v>84</v>
      </c>
      <c r="B18" s="46">
        <v>50000</v>
      </c>
    </row>
    <row r="19" spans="1:2" s="40" customFormat="1" ht="24">
      <c r="A19" s="57" t="s">
        <v>85</v>
      </c>
      <c r="B19" s="101">
        <v>50000</v>
      </c>
    </row>
    <row r="20" spans="1:2" s="51" customFormat="1" ht="24">
      <c r="A20" s="65" t="s">
        <v>20</v>
      </c>
      <c r="B20" s="66">
        <v>60000</v>
      </c>
    </row>
    <row r="22" ht="24">
      <c r="A22" s="51" t="s">
        <v>4</v>
      </c>
    </row>
    <row r="23" ht="24">
      <c r="A23" s="25" t="s">
        <v>125</v>
      </c>
    </row>
    <row r="24" ht="24">
      <c r="A24" s="25" t="s">
        <v>126</v>
      </c>
    </row>
    <row r="25" ht="24">
      <c r="A25" s="25" t="s">
        <v>127</v>
      </c>
    </row>
    <row r="26" ht="24">
      <c r="A26" s="25" t="s">
        <v>10</v>
      </c>
    </row>
    <row r="55" ht="24">
      <c r="B55" s="25">
        <v>0</v>
      </c>
    </row>
  </sheetData>
  <sheetProtection/>
  <mergeCells count="3">
    <mergeCell ref="A1:B1"/>
    <mergeCell ref="A2:B2"/>
    <mergeCell ref="A3:B3"/>
  </mergeCells>
  <printOptions/>
  <pageMargins left="0.984251968503937" right="0" top="0.78740157480315" bottom="0.590551181102362" header="0.511811023622047" footer="0.118110236220472"/>
  <pageSetup firstPageNumber="23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0.7109375" style="25" customWidth="1"/>
    <col min="2" max="2" width="21.00390625" style="25" customWidth="1"/>
    <col min="3" max="3" width="9.140625" style="25" customWidth="1"/>
    <col min="4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2" ht="24">
      <c r="A3" s="144" t="s">
        <v>114</v>
      </c>
      <c r="B3" s="144"/>
    </row>
    <row r="4" spans="1:2" ht="24">
      <c r="A4" s="27" t="s">
        <v>1</v>
      </c>
      <c r="B4" s="28" t="s">
        <v>2</v>
      </c>
    </row>
    <row r="5" spans="1:2" ht="24">
      <c r="A5" s="31"/>
      <c r="B5" s="32"/>
    </row>
    <row r="6" spans="1:2" ht="24.75" thickBot="1">
      <c r="A6" s="36" t="s">
        <v>3</v>
      </c>
      <c r="B6" s="37">
        <v>35000</v>
      </c>
    </row>
    <row r="7" spans="1:2" ht="24.75" thickTop="1">
      <c r="A7" s="123" t="s">
        <v>17</v>
      </c>
      <c r="B7" s="124">
        <v>35000</v>
      </c>
    </row>
    <row r="8" spans="1:2" s="51" customFormat="1" ht="24">
      <c r="A8" s="65" t="s">
        <v>52</v>
      </c>
      <c r="B8" s="66">
        <v>5000</v>
      </c>
    </row>
    <row r="10" spans="1:2" ht="24" hidden="1">
      <c r="A10" s="63" t="s">
        <v>111</v>
      </c>
      <c r="B10" s="78">
        <v>0</v>
      </c>
    </row>
    <row r="11" spans="1:2" ht="24" hidden="1">
      <c r="A11" s="63" t="s">
        <v>106</v>
      </c>
      <c r="B11" s="74">
        <v>0</v>
      </c>
    </row>
    <row r="12" spans="1:2" ht="24" hidden="1">
      <c r="A12" s="63" t="s">
        <v>109</v>
      </c>
      <c r="B12" s="74">
        <v>0</v>
      </c>
    </row>
    <row r="13" spans="1:2" ht="24" hidden="1">
      <c r="A13" s="64" t="s">
        <v>110</v>
      </c>
      <c r="B13" s="80">
        <v>0</v>
      </c>
    </row>
    <row r="14" spans="1:2" ht="24" hidden="1">
      <c r="A14" s="63"/>
      <c r="B14" s="103">
        <v>0</v>
      </c>
    </row>
    <row r="15" spans="1:2" s="51" customFormat="1" ht="24" hidden="1">
      <c r="A15" s="90" t="s">
        <v>87</v>
      </c>
      <c r="B15" s="91"/>
    </row>
    <row r="16" ht="24">
      <c r="A16" s="51" t="s">
        <v>4</v>
      </c>
    </row>
    <row r="17" ht="24">
      <c r="A17" s="25" t="s">
        <v>125</v>
      </c>
    </row>
    <row r="18" ht="24">
      <c r="A18" s="25" t="s">
        <v>126</v>
      </c>
    </row>
    <row r="19" ht="24">
      <c r="A19" s="25" t="s">
        <v>127</v>
      </c>
    </row>
    <row r="20" ht="24">
      <c r="A20" s="25" t="s">
        <v>10</v>
      </c>
    </row>
    <row r="49" ht="24">
      <c r="B49" s="25">
        <v>0</v>
      </c>
    </row>
  </sheetData>
  <sheetProtection/>
  <mergeCells count="3">
    <mergeCell ref="A1:B1"/>
    <mergeCell ref="A2:B2"/>
    <mergeCell ref="A3:B3"/>
  </mergeCells>
  <printOptions/>
  <pageMargins left="0.984251968503937" right="0" top="0.78740157480315" bottom="0.590551181102362" header="0.511811023622047" footer="0.118110236220472"/>
  <pageSetup firstPageNumber="23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0.7109375" style="25" customWidth="1"/>
    <col min="2" max="2" width="21.00390625" style="25" customWidth="1"/>
    <col min="3" max="3" width="9.140625" style="25" customWidth="1"/>
    <col min="4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16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20000</v>
      </c>
    </row>
    <row r="7" spans="1:2" ht="24.75" thickTop="1">
      <c r="A7" s="125" t="s">
        <v>17</v>
      </c>
      <c r="B7" s="124">
        <v>20000</v>
      </c>
    </row>
    <row r="9" spans="1:2" ht="24" hidden="1">
      <c r="A9" s="63" t="s">
        <v>111</v>
      </c>
      <c r="B9" s="78">
        <v>0</v>
      </c>
    </row>
    <row r="10" spans="1:2" ht="24" hidden="1">
      <c r="A10" s="63" t="s">
        <v>106</v>
      </c>
      <c r="B10" s="74">
        <v>0</v>
      </c>
    </row>
    <row r="11" spans="1:2" ht="24" hidden="1">
      <c r="A11" s="63" t="s">
        <v>109</v>
      </c>
      <c r="B11" s="74">
        <v>0</v>
      </c>
    </row>
    <row r="12" spans="1:2" ht="24" hidden="1">
      <c r="A12" s="64" t="s">
        <v>110</v>
      </c>
      <c r="B12" s="80">
        <v>0</v>
      </c>
    </row>
    <row r="13" spans="1:2" ht="24" hidden="1">
      <c r="A13" s="63"/>
      <c r="B13" s="103">
        <v>0</v>
      </c>
    </row>
    <row r="14" spans="1:2" s="51" customFormat="1" ht="24" hidden="1">
      <c r="A14" s="90" t="s">
        <v>87</v>
      </c>
      <c r="B14" s="91"/>
    </row>
    <row r="15" ht="24">
      <c r="A15" s="51" t="s">
        <v>4</v>
      </c>
    </row>
    <row r="16" ht="24">
      <c r="A16" s="25" t="s">
        <v>125</v>
      </c>
    </row>
    <row r="17" ht="24">
      <c r="A17" s="25" t="s">
        <v>126</v>
      </c>
    </row>
    <row r="18" ht="24">
      <c r="A18" s="25" t="s">
        <v>127</v>
      </c>
    </row>
    <row r="19" ht="24">
      <c r="A19" s="25" t="s">
        <v>10</v>
      </c>
    </row>
    <row r="48" ht="24">
      <c r="B48" s="25">
        <v>0</v>
      </c>
    </row>
  </sheetData>
  <sheetProtection/>
  <mergeCells count="3">
    <mergeCell ref="A1:B1"/>
    <mergeCell ref="A2:B2"/>
    <mergeCell ref="A3:B3"/>
  </mergeCells>
  <printOptions/>
  <pageMargins left="0.984251968503937" right="0" top="0.78740157480315" bottom="0.590551181102362" header="0.511811023622047" footer="0.118110236220472"/>
  <pageSetup firstPageNumber="23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0.851562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92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+B12+B18+B24</f>
        <v>62000</v>
      </c>
    </row>
    <row r="7" spans="1:2" ht="24.75" hidden="1" thickTop="1">
      <c r="A7" s="38" t="s">
        <v>86</v>
      </c>
      <c r="B7" s="39" t="e">
        <f>SUM(B8:B9)</f>
        <v>#REF!</v>
      </c>
    </row>
    <row r="8" spans="1:2" ht="24.75" hidden="1" thickTop="1">
      <c r="A8" s="41" t="s">
        <v>35</v>
      </c>
      <c r="B8" s="46" t="e">
        <f>SUM(#REF!)</f>
        <v>#REF!</v>
      </c>
    </row>
    <row r="9" spans="1:2" s="40" customFormat="1" ht="24.75" hidden="1" thickTop="1">
      <c r="A9" s="57" t="s">
        <v>50</v>
      </c>
      <c r="B9" s="101" t="e">
        <f>SUM(#REF!)</f>
        <v>#REF!</v>
      </c>
    </row>
    <row r="10" spans="1:2" ht="24.75" hidden="1" thickTop="1">
      <c r="A10" s="52" t="s">
        <v>19</v>
      </c>
      <c r="B10" s="84"/>
    </row>
    <row r="11" spans="1:2" s="51" customFormat="1" ht="24.75" hidden="1" thickTop="1">
      <c r="A11" s="65" t="s">
        <v>18</v>
      </c>
      <c r="B11" s="66"/>
    </row>
    <row r="12" spans="1:2" ht="24.75" thickTop="1">
      <c r="A12" s="55" t="s">
        <v>131</v>
      </c>
      <c r="B12" s="62">
        <f>SUM(B14:B16)</f>
        <v>27000</v>
      </c>
    </row>
    <row r="13" spans="1:2" ht="24">
      <c r="A13" s="55" t="s">
        <v>128</v>
      </c>
      <c r="B13" s="62"/>
    </row>
    <row r="14" spans="1:2" s="40" customFormat="1" ht="24">
      <c r="A14" s="41" t="s">
        <v>129</v>
      </c>
      <c r="B14" s="46">
        <v>15000</v>
      </c>
    </row>
    <row r="15" spans="1:2" s="40" customFormat="1" ht="24">
      <c r="A15" s="85" t="s">
        <v>130</v>
      </c>
      <c r="B15" s="46">
        <v>3000</v>
      </c>
    </row>
    <row r="16" spans="1:2" s="40" customFormat="1" ht="24">
      <c r="A16" s="57" t="s">
        <v>36</v>
      </c>
      <c r="B16" s="101">
        <v>9000</v>
      </c>
    </row>
    <row r="17" spans="1:2" s="51" customFormat="1" ht="24">
      <c r="A17" s="52" t="s">
        <v>20</v>
      </c>
      <c r="B17" s="53">
        <v>4000</v>
      </c>
    </row>
    <row r="18" spans="1:2" ht="24">
      <c r="A18" s="55" t="s">
        <v>132</v>
      </c>
      <c r="B18" s="62">
        <f>SUM(B20:B22)</f>
        <v>27000</v>
      </c>
    </row>
    <row r="19" spans="1:2" ht="24">
      <c r="A19" s="55" t="s">
        <v>128</v>
      </c>
      <c r="B19" s="62"/>
    </row>
    <row r="20" spans="1:2" s="40" customFormat="1" ht="24">
      <c r="A20" s="41" t="s">
        <v>129</v>
      </c>
      <c r="B20" s="46">
        <v>15000</v>
      </c>
    </row>
    <row r="21" spans="1:2" s="40" customFormat="1" ht="24">
      <c r="A21" s="85" t="s">
        <v>130</v>
      </c>
      <c r="B21" s="46">
        <v>3000</v>
      </c>
    </row>
    <row r="22" spans="1:2" s="40" customFormat="1" ht="24">
      <c r="A22" s="57" t="s">
        <v>36</v>
      </c>
      <c r="B22" s="101">
        <v>9000</v>
      </c>
    </row>
    <row r="23" spans="1:2" s="51" customFormat="1" ht="24">
      <c r="A23" s="52" t="s">
        <v>91</v>
      </c>
      <c r="B23" s="53">
        <v>4000</v>
      </c>
    </row>
    <row r="24" spans="1:2" ht="24">
      <c r="A24" s="55" t="s">
        <v>133</v>
      </c>
      <c r="B24" s="62">
        <f>SUM(B25:B25)</f>
        <v>8000</v>
      </c>
    </row>
    <row r="25" spans="1:2" s="40" customFormat="1" ht="24">
      <c r="A25" s="57" t="s">
        <v>36</v>
      </c>
      <c r="B25" s="101">
        <v>8000</v>
      </c>
    </row>
    <row r="27" spans="1:2" ht="24">
      <c r="A27" s="51" t="s">
        <v>4</v>
      </c>
      <c r="B27" s="72"/>
    </row>
    <row r="28" spans="1:2" ht="24">
      <c r="A28" s="25" t="s">
        <v>125</v>
      </c>
      <c r="B28" s="72"/>
    </row>
    <row r="29" spans="1:2" ht="24">
      <c r="A29" s="25" t="s">
        <v>126</v>
      </c>
      <c r="B29" s="72"/>
    </row>
    <row r="30" spans="1:2" ht="24">
      <c r="A30" s="25" t="s">
        <v>127</v>
      </c>
      <c r="B30" s="72"/>
    </row>
    <row r="31" ht="24">
      <c r="A31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0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5.7109375" style="25" customWidth="1"/>
    <col min="2" max="2" width="19.574218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93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+B7+B9+B11+B14+B19+B26</f>
        <v>170000</v>
      </c>
    </row>
    <row r="7" spans="1:2" ht="24.75" thickTop="1">
      <c r="A7" s="135" t="s">
        <v>134</v>
      </c>
      <c r="B7" s="39">
        <v>0</v>
      </c>
    </row>
    <row r="8" spans="1:2" ht="24">
      <c r="A8" s="52" t="s">
        <v>18</v>
      </c>
      <c r="B8" s="84">
        <v>2000</v>
      </c>
    </row>
    <row r="9" spans="1:2" ht="24">
      <c r="A9" s="136" t="s">
        <v>137</v>
      </c>
      <c r="B9" s="56">
        <v>0</v>
      </c>
    </row>
    <row r="10" spans="1:2" ht="24">
      <c r="A10" s="90" t="s">
        <v>18</v>
      </c>
      <c r="B10" s="84">
        <v>2000</v>
      </c>
    </row>
    <row r="11" spans="1:2" ht="24">
      <c r="A11" s="137" t="s">
        <v>135</v>
      </c>
      <c r="B11" s="62">
        <v>0</v>
      </c>
    </row>
    <row r="12" spans="1:2" ht="24">
      <c r="A12" s="55" t="s">
        <v>136</v>
      </c>
      <c r="B12" s="62"/>
    </row>
    <row r="13" spans="1:2" s="51" customFormat="1" ht="24">
      <c r="A13" s="52" t="s">
        <v>18</v>
      </c>
      <c r="B13" s="53">
        <v>2000</v>
      </c>
    </row>
    <row r="14" spans="1:2" ht="24">
      <c r="A14" s="55" t="s">
        <v>138</v>
      </c>
      <c r="B14" s="56">
        <f>SUM(B16:B18)</f>
        <v>135000</v>
      </c>
    </row>
    <row r="15" spans="1:2" ht="24">
      <c r="A15" s="55" t="s">
        <v>136</v>
      </c>
      <c r="B15" s="138"/>
    </row>
    <row r="16" spans="1:2" ht="24">
      <c r="A16" s="41" t="s">
        <v>38</v>
      </c>
      <c r="B16" s="74">
        <v>100000</v>
      </c>
    </row>
    <row r="17" spans="1:2" ht="24">
      <c r="A17" s="41" t="s">
        <v>32</v>
      </c>
      <c r="B17" s="46">
        <v>5000</v>
      </c>
    </row>
    <row r="18" spans="1:2" ht="24">
      <c r="A18" s="57" t="s">
        <v>36</v>
      </c>
      <c r="B18" s="101">
        <v>30000</v>
      </c>
    </row>
    <row r="19" spans="1:2" ht="24">
      <c r="A19" s="55" t="s">
        <v>139</v>
      </c>
      <c r="B19" s="56">
        <f>SUM(B21:B23)</f>
        <v>35000</v>
      </c>
    </row>
    <row r="20" spans="1:2" ht="24">
      <c r="A20" s="55" t="s">
        <v>140</v>
      </c>
      <c r="B20" s="138"/>
    </row>
    <row r="21" spans="1:2" ht="24">
      <c r="A21" s="41" t="s">
        <v>25</v>
      </c>
      <c r="B21" s="74">
        <v>10000</v>
      </c>
    </row>
    <row r="22" spans="1:2" ht="24">
      <c r="A22" s="41" t="s">
        <v>27</v>
      </c>
      <c r="B22" s="46">
        <v>5000</v>
      </c>
    </row>
    <row r="23" spans="1:2" ht="24">
      <c r="A23" s="57" t="s">
        <v>141</v>
      </c>
      <c r="B23" s="101">
        <v>20000</v>
      </c>
    </row>
    <row r="24" spans="1:2" ht="24">
      <c r="A24" s="52" t="s">
        <v>18</v>
      </c>
      <c r="B24" s="84">
        <v>10000</v>
      </c>
    </row>
    <row r="25" spans="1:2" ht="24">
      <c r="A25" s="52" t="s">
        <v>19</v>
      </c>
      <c r="B25" s="84">
        <v>10000</v>
      </c>
    </row>
    <row r="26" spans="1:2" ht="24">
      <c r="A26" s="55" t="s">
        <v>142</v>
      </c>
      <c r="B26" s="56">
        <v>0</v>
      </c>
    </row>
    <row r="27" spans="1:2" ht="24">
      <c r="A27" s="52" t="s">
        <v>189</v>
      </c>
      <c r="B27" s="84">
        <v>42000</v>
      </c>
    </row>
    <row r="28" ht="24" hidden="1"/>
    <row r="29" ht="24">
      <c r="A29" s="51" t="s">
        <v>4</v>
      </c>
    </row>
    <row r="30" ht="24">
      <c r="A30" s="25" t="s">
        <v>125</v>
      </c>
    </row>
    <row r="31" ht="24">
      <c r="A31" s="25" t="s">
        <v>126</v>
      </c>
    </row>
    <row r="32" ht="24">
      <c r="A32" s="25" t="s">
        <v>127</v>
      </c>
    </row>
    <row r="33" ht="24">
      <c r="A33" s="25" t="s">
        <v>10</v>
      </c>
    </row>
    <row r="34" ht="24">
      <c r="A34" s="25" t="s">
        <v>75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1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1.0039062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115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+B7</f>
        <v>72000</v>
      </c>
    </row>
    <row r="7" spans="1:2" ht="24.75" thickTop="1">
      <c r="A7" s="38" t="s">
        <v>143</v>
      </c>
      <c r="B7" s="39">
        <f>SUM(B8:B13)</f>
        <v>72000</v>
      </c>
    </row>
    <row r="8" spans="1:2" s="40" customFormat="1" ht="24">
      <c r="A8" s="41" t="s">
        <v>38</v>
      </c>
      <c r="B8" s="46">
        <v>15000</v>
      </c>
    </row>
    <row r="9" spans="1:2" s="40" customFormat="1" ht="24">
      <c r="A9" s="41" t="s">
        <v>25</v>
      </c>
      <c r="B9" s="46">
        <v>8000</v>
      </c>
    </row>
    <row r="10" spans="1:2" s="40" customFormat="1" ht="24" hidden="1">
      <c r="A10" s="73" t="s">
        <v>55</v>
      </c>
      <c r="B10" s="46">
        <v>0</v>
      </c>
    </row>
    <row r="11" spans="1:2" s="40" customFormat="1" ht="24">
      <c r="A11" s="73" t="s">
        <v>37</v>
      </c>
      <c r="B11" s="46">
        <v>30000</v>
      </c>
    </row>
    <row r="12" spans="1:2" s="40" customFormat="1" ht="24">
      <c r="A12" s="73" t="s">
        <v>53</v>
      </c>
      <c r="B12" s="46">
        <v>16000</v>
      </c>
    </row>
    <row r="13" spans="1:2" s="40" customFormat="1" ht="24">
      <c r="A13" s="57" t="s">
        <v>30</v>
      </c>
      <c r="B13" s="101">
        <v>3000</v>
      </c>
    </row>
    <row r="14" spans="1:2" s="51" customFormat="1" ht="24">
      <c r="A14" s="95" t="s">
        <v>27</v>
      </c>
      <c r="B14" s="96">
        <v>3000</v>
      </c>
    </row>
    <row r="15" spans="1:2" s="51" customFormat="1" ht="24">
      <c r="A15" s="90" t="s">
        <v>74</v>
      </c>
      <c r="B15" s="91">
        <v>1000</v>
      </c>
    </row>
    <row r="16" spans="1:2" ht="24" hidden="1">
      <c r="A16" s="13" t="s">
        <v>117</v>
      </c>
      <c r="B16" s="14" t="e">
        <f>SUM(B17:B20)</f>
        <v>#REF!</v>
      </c>
    </row>
    <row r="17" spans="1:2" ht="24" hidden="1">
      <c r="A17" s="15" t="s">
        <v>37</v>
      </c>
      <c r="B17" s="17" t="e">
        <f>SUM(#REF!)</f>
        <v>#REF!</v>
      </c>
    </row>
    <row r="18" spans="1:2" ht="24" hidden="1">
      <c r="A18" s="15" t="s">
        <v>53</v>
      </c>
      <c r="B18" s="17" t="e">
        <f>SUM(#REF!)</f>
        <v>#REF!</v>
      </c>
    </row>
    <row r="19" spans="1:2" ht="24" hidden="1">
      <c r="A19" s="15" t="s">
        <v>99</v>
      </c>
      <c r="B19" s="132" t="e">
        <f>SUM(#REF!)</f>
        <v>#REF!</v>
      </c>
    </row>
    <row r="20" spans="1:2" ht="24" hidden="1">
      <c r="A20" s="16" t="s">
        <v>100</v>
      </c>
      <c r="B20" s="133" t="e">
        <f>SUM(#REF!)</f>
        <v>#REF!</v>
      </c>
    </row>
    <row r="21" spans="1:2" ht="24" hidden="1">
      <c r="A21" s="130" t="s">
        <v>27</v>
      </c>
      <c r="B21" s="131"/>
    </row>
    <row r="22" spans="1:2" ht="24" hidden="1">
      <c r="A22" s="13" t="s">
        <v>113</v>
      </c>
      <c r="B22" s="14" t="e">
        <f>SUM(B23:B24)</f>
        <v>#REF!</v>
      </c>
    </row>
    <row r="23" spans="1:2" ht="24" hidden="1">
      <c r="A23" s="16" t="s">
        <v>101</v>
      </c>
      <c r="B23" s="18" t="e">
        <f>SUM(#REF!)</f>
        <v>#REF!</v>
      </c>
    </row>
    <row r="24" spans="1:2" s="100" customFormat="1" ht="24" hidden="1">
      <c r="A24" s="97"/>
      <c r="B24" s="98"/>
    </row>
    <row r="25" spans="1:2" ht="24" hidden="1">
      <c r="A25" s="13" t="s">
        <v>113</v>
      </c>
      <c r="B25" s="14" t="e">
        <f>SUM(B26:B28)</f>
        <v>#REF!</v>
      </c>
    </row>
    <row r="26" spans="1:2" ht="24" hidden="1">
      <c r="A26" s="16" t="s">
        <v>101</v>
      </c>
      <c r="B26" s="18" t="e">
        <f>SUM(#REF!)</f>
        <v>#REF!</v>
      </c>
    </row>
    <row r="27" spans="1:2" ht="24">
      <c r="A27" s="139"/>
      <c r="B27" s="140"/>
    </row>
    <row r="28" ht="24">
      <c r="A28" s="51" t="s">
        <v>4</v>
      </c>
    </row>
    <row r="29" ht="24">
      <c r="A29" s="25" t="s">
        <v>125</v>
      </c>
    </row>
    <row r="30" ht="24">
      <c r="A30" s="25" t="s">
        <v>126</v>
      </c>
    </row>
    <row r="31" ht="24">
      <c r="A31" s="25" t="s">
        <v>127</v>
      </c>
    </row>
    <row r="32" ht="24">
      <c r="A32" s="25" t="s">
        <v>10</v>
      </c>
    </row>
    <row r="33" ht="24">
      <c r="A33" s="25" t="s">
        <v>79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2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1.0039062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116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+B7+B11+B14</f>
        <v>24500</v>
      </c>
    </row>
    <row r="7" spans="1:2" ht="24.75" thickTop="1">
      <c r="A7" s="38" t="s">
        <v>144</v>
      </c>
      <c r="B7" s="39">
        <f>SUM(B8:B10)</f>
        <v>7000</v>
      </c>
    </row>
    <row r="8" spans="1:2" s="40" customFormat="1" ht="24">
      <c r="A8" s="41" t="s">
        <v>25</v>
      </c>
      <c r="B8" s="46">
        <v>4800</v>
      </c>
    </row>
    <row r="9" spans="1:2" s="40" customFormat="1" ht="24">
      <c r="A9" s="41" t="s">
        <v>53</v>
      </c>
      <c r="B9" s="46">
        <v>2000</v>
      </c>
    </row>
    <row r="10" spans="1:2" s="40" customFormat="1" ht="24">
      <c r="A10" s="57" t="s">
        <v>145</v>
      </c>
      <c r="B10" s="101">
        <v>200</v>
      </c>
    </row>
    <row r="11" spans="1:2" ht="24">
      <c r="A11" s="13" t="s">
        <v>146</v>
      </c>
      <c r="B11" s="14">
        <f>SUM(B12:B13)</f>
        <v>10000</v>
      </c>
    </row>
    <row r="12" spans="1:2" ht="24">
      <c r="A12" s="15" t="s">
        <v>76</v>
      </c>
      <c r="B12" s="17">
        <v>9000</v>
      </c>
    </row>
    <row r="13" spans="1:2" ht="24">
      <c r="A13" s="16" t="s">
        <v>51</v>
      </c>
      <c r="B13" s="18">
        <v>1000</v>
      </c>
    </row>
    <row r="14" spans="1:2" ht="24">
      <c r="A14" s="13" t="s">
        <v>190</v>
      </c>
      <c r="B14" s="14">
        <f>SUM(B15:B16)</f>
        <v>7500</v>
      </c>
    </row>
    <row r="15" spans="1:2" ht="24">
      <c r="A15" s="15" t="s">
        <v>25</v>
      </c>
      <c r="B15" s="17">
        <v>4800</v>
      </c>
    </row>
    <row r="16" spans="1:2" ht="24">
      <c r="A16" s="15" t="s">
        <v>147</v>
      </c>
      <c r="B16" s="17">
        <v>2700</v>
      </c>
    </row>
    <row r="17" spans="1:2" ht="24">
      <c r="A17" s="130" t="s">
        <v>27</v>
      </c>
      <c r="B17" s="131">
        <v>500</v>
      </c>
    </row>
    <row r="18" spans="1:2" s="100" customFormat="1" ht="24">
      <c r="A18" s="97"/>
      <c r="B18" s="98"/>
    </row>
    <row r="19" ht="24">
      <c r="A19" s="51" t="s">
        <v>4</v>
      </c>
    </row>
    <row r="20" ht="24">
      <c r="A20" s="25" t="s">
        <v>125</v>
      </c>
    </row>
    <row r="21" ht="24">
      <c r="A21" s="25" t="s">
        <v>126</v>
      </c>
    </row>
    <row r="22" ht="24">
      <c r="A22" s="25" t="s">
        <v>127</v>
      </c>
    </row>
    <row r="23" ht="24">
      <c r="A23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3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0.7109375" style="25" customWidth="1"/>
    <col min="2" max="2" width="20.71093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94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f>+B7+B12+B18+B21</f>
        <v>246800</v>
      </c>
    </row>
    <row r="7" spans="1:2" ht="24.75" thickTop="1">
      <c r="A7" s="38" t="s">
        <v>191</v>
      </c>
      <c r="B7" s="39">
        <f>SUM(B8:B11)</f>
        <v>102500</v>
      </c>
    </row>
    <row r="8" spans="1:2" s="40" customFormat="1" ht="24">
      <c r="A8" s="41" t="s">
        <v>38</v>
      </c>
      <c r="B8" s="46">
        <v>7000</v>
      </c>
    </row>
    <row r="9" spans="1:2" s="40" customFormat="1" ht="24">
      <c r="A9" s="41" t="s">
        <v>71</v>
      </c>
      <c r="B9" s="46">
        <v>3000</v>
      </c>
    </row>
    <row r="10" spans="1:2" s="40" customFormat="1" ht="24">
      <c r="A10" s="41" t="s">
        <v>62</v>
      </c>
      <c r="B10" s="46">
        <v>76800</v>
      </c>
    </row>
    <row r="11" spans="1:2" s="40" customFormat="1" ht="24">
      <c r="A11" s="57" t="s">
        <v>80</v>
      </c>
      <c r="B11" s="101">
        <v>15700</v>
      </c>
    </row>
    <row r="12" spans="1:2" ht="24">
      <c r="A12" s="55" t="s">
        <v>118</v>
      </c>
      <c r="B12" s="62">
        <f>SUM(B13:B17)</f>
        <v>66000</v>
      </c>
    </row>
    <row r="13" spans="1:2" s="40" customFormat="1" ht="24">
      <c r="A13" s="41" t="s">
        <v>54</v>
      </c>
      <c r="B13" s="46">
        <v>5000</v>
      </c>
    </row>
    <row r="14" spans="1:2" s="40" customFormat="1" ht="24">
      <c r="A14" s="41" t="s">
        <v>39</v>
      </c>
      <c r="B14" s="46">
        <v>20400</v>
      </c>
    </row>
    <row r="15" spans="1:2" s="40" customFormat="1" ht="24">
      <c r="A15" s="41" t="s">
        <v>51</v>
      </c>
      <c r="B15" s="46">
        <v>2000</v>
      </c>
    </row>
    <row r="16" spans="1:2" s="40" customFormat="1" ht="24">
      <c r="A16" s="41" t="s">
        <v>28</v>
      </c>
      <c r="B16" s="46">
        <v>17000</v>
      </c>
    </row>
    <row r="17" spans="1:2" s="40" customFormat="1" ht="24">
      <c r="A17" s="57" t="s">
        <v>33</v>
      </c>
      <c r="B17" s="101">
        <v>21600</v>
      </c>
    </row>
    <row r="18" spans="1:2" ht="24">
      <c r="A18" s="55" t="s">
        <v>21</v>
      </c>
      <c r="B18" s="62">
        <f>SUM(B19:B20)</f>
        <v>65300</v>
      </c>
    </row>
    <row r="19" spans="1:2" s="40" customFormat="1" ht="24">
      <c r="A19" s="41" t="s">
        <v>40</v>
      </c>
      <c r="B19" s="46">
        <v>45300</v>
      </c>
    </row>
    <row r="20" spans="1:2" s="40" customFormat="1" ht="24">
      <c r="A20" s="57" t="s">
        <v>41</v>
      </c>
      <c r="B20" s="101">
        <v>20000</v>
      </c>
    </row>
    <row r="21" spans="1:2" ht="24">
      <c r="A21" s="55" t="s">
        <v>192</v>
      </c>
      <c r="B21" s="62">
        <f>SUM(B22:B26)</f>
        <v>13000</v>
      </c>
    </row>
    <row r="22" spans="1:2" ht="24">
      <c r="A22" s="41" t="s">
        <v>54</v>
      </c>
      <c r="B22" s="46">
        <v>5000</v>
      </c>
    </row>
    <row r="23" spans="1:2" ht="24">
      <c r="A23" s="41" t="s">
        <v>148</v>
      </c>
      <c r="B23" s="46">
        <v>3000</v>
      </c>
    </row>
    <row r="24" spans="1:2" ht="24">
      <c r="A24" s="41" t="s">
        <v>27</v>
      </c>
      <c r="B24" s="46">
        <v>2000</v>
      </c>
    </row>
    <row r="25" spans="1:2" ht="24">
      <c r="A25" s="85" t="s">
        <v>53</v>
      </c>
      <c r="B25" s="46">
        <v>2000</v>
      </c>
    </row>
    <row r="26" spans="1:2" ht="24">
      <c r="A26" s="57" t="s">
        <v>51</v>
      </c>
      <c r="B26" s="101">
        <v>1000</v>
      </c>
    </row>
    <row r="28" ht="24">
      <c r="A28" s="51" t="s">
        <v>4</v>
      </c>
    </row>
    <row r="29" ht="24">
      <c r="A29" s="25" t="s">
        <v>125</v>
      </c>
    </row>
    <row r="30" ht="24">
      <c r="A30" s="25" t="s">
        <v>126</v>
      </c>
    </row>
    <row r="31" ht="24">
      <c r="A31" s="25" t="s">
        <v>127</v>
      </c>
    </row>
    <row r="32" ht="24" hidden="1">
      <c r="A32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4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0.7109375" style="25" customWidth="1"/>
    <col min="2" max="2" width="20.851562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95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200000</v>
      </c>
    </row>
    <row r="7" spans="1:2" ht="24.75" thickTop="1">
      <c r="A7" s="38" t="s">
        <v>149</v>
      </c>
      <c r="B7" s="39">
        <v>125000</v>
      </c>
    </row>
    <row r="8" spans="1:2" s="40" customFormat="1" ht="24">
      <c r="A8" s="41" t="s">
        <v>37</v>
      </c>
      <c r="B8" s="46">
        <v>100000</v>
      </c>
    </row>
    <row r="9" spans="1:2" s="40" customFormat="1" ht="24">
      <c r="A9" s="73" t="s">
        <v>29</v>
      </c>
      <c r="B9" s="46">
        <v>15000</v>
      </c>
    </row>
    <row r="10" spans="1:2" s="40" customFormat="1" ht="24">
      <c r="A10" s="87" t="s">
        <v>30</v>
      </c>
      <c r="B10" s="101">
        <v>10000</v>
      </c>
    </row>
    <row r="11" spans="1:2" ht="24">
      <c r="A11" s="55" t="s">
        <v>150</v>
      </c>
      <c r="B11" s="62">
        <v>25000</v>
      </c>
    </row>
    <row r="12" spans="1:2" s="40" customFormat="1" ht="24">
      <c r="A12" s="41" t="s">
        <v>119</v>
      </c>
      <c r="B12" s="46">
        <v>20000</v>
      </c>
    </row>
    <row r="13" spans="1:2" s="40" customFormat="1" ht="24">
      <c r="A13" s="57" t="s">
        <v>53</v>
      </c>
      <c r="B13" s="101">
        <v>5000</v>
      </c>
    </row>
    <row r="14" spans="1:2" ht="24">
      <c r="A14" s="55" t="s">
        <v>151</v>
      </c>
      <c r="B14" s="62">
        <v>50000</v>
      </c>
    </row>
    <row r="15" spans="1:2" ht="24">
      <c r="A15" s="73" t="s">
        <v>193</v>
      </c>
      <c r="B15" s="46">
        <v>10000</v>
      </c>
    </row>
    <row r="16" spans="1:2" s="40" customFormat="1" ht="24">
      <c r="A16" s="41" t="s">
        <v>25</v>
      </c>
      <c r="B16" s="126">
        <v>10000</v>
      </c>
    </row>
    <row r="17" spans="1:2" s="40" customFormat="1" ht="24">
      <c r="A17" s="85" t="s">
        <v>27</v>
      </c>
      <c r="B17" s="46">
        <v>20000</v>
      </c>
    </row>
    <row r="18" spans="1:2" s="40" customFormat="1" ht="24">
      <c r="A18" s="57" t="s">
        <v>152</v>
      </c>
      <c r="B18" s="101">
        <v>10000</v>
      </c>
    </row>
    <row r="20" ht="24">
      <c r="A20" s="51" t="s">
        <v>4</v>
      </c>
    </row>
    <row r="21" ht="24">
      <c r="A21" s="25" t="s">
        <v>125</v>
      </c>
    </row>
    <row r="22" ht="24">
      <c r="A22" s="25" t="s">
        <v>126</v>
      </c>
    </row>
    <row r="23" ht="24">
      <c r="A23" s="25" t="s">
        <v>127</v>
      </c>
    </row>
    <row r="24" ht="24" hidden="1">
      <c r="A24" s="25" t="s">
        <v>10</v>
      </c>
    </row>
  </sheetData>
  <sheetProtection/>
  <mergeCells count="3">
    <mergeCell ref="A1:B1"/>
    <mergeCell ref="A2:B2"/>
    <mergeCell ref="A3:B3"/>
  </mergeCells>
  <printOptions/>
  <pageMargins left="1.18110236220472" right="0" top="0.78740157480315" bottom="0.590551181102362" header="0.511811023622047" footer="0.118110236220472"/>
  <pageSetup firstPageNumber="15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5.57421875" style="25" customWidth="1"/>
    <col min="2" max="2" width="25.7109375" style="25" customWidth="1"/>
    <col min="3" max="16384" width="9.140625" style="25" customWidth="1"/>
  </cols>
  <sheetData>
    <row r="1" spans="1:5" ht="24">
      <c r="A1" s="143" t="s">
        <v>0</v>
      </c>
      <c r="B1" s="143"/>
      <c r="C1" s="24"/>
      <c r="D1" s="24"/>
      <c r="E1" s="24"/>
    </row>
    <row r="2" spans="1:5" ht="24">
      <c r="A2" s="143" t="s">
        <v>124</v>
      </c>
      <c r="B2" s="143"/>
      <c r="C2" s="24"/>
      <c r="D2" s="24"/>
      <c r="E2" s="24"/>
    </row>
    <row r="3" spans="1:5" ht="24">
      <c r="A3" s="144" t="s">
        <v>123</v>
      </c>
      <c r="B3" s="144"/>
      <c r="C3" s="26"/>
      <c r="D3" s="26"/>
      <c r="E3" s="26"/>
    </row>
    <row r="4" spans="1:5" ht="24">
      <c r="A4" s="27" t="s">
        <v>1</v>
      </c>
      <c r="B4" s="28" t="s">
        <v>2</v>
      </c>
      <c r="C4" s="26"/>
      <c r="D4" s="26"/>
      <c r="E4" s="26"/>
    </row>
    <row r="5" spans="1:2" ht="24">
      <c r="A5" s="31"/>
      <c r="B5" s="32"/>
    </row>
    <row r="6" spans="1:2" ht="24.75" thickBot="1">
      <c r="A6" s="36" t="s">
        <v>3</v>
      </c>
      <c r="B6" s="37">
        <v>120000</v>
      </c>
    </row>
    <row r="7" spans="1:2" s="40" customFormat="1" ht="24.75" thickTop="1">
      <c r="A7" s="38" t="s">
        <v>153</v>
      </c>
      <c r="B7" s="39">
        <v>120000</v>
      </c>
    </row>
    <row r="8" spans="1:2" s="40" customFormat="1" ht="24">
      <c r="A8" s="73" t="s">
        <v>76</v>
      </c>
      <c r="B8" s="46">
        <v>20000</v>
      </c>
    </row>
    <row r="9" spans="1:2" ht="24">
      <c r="A9" s="87" t="s">
        <v>37</v>
      </c>
      <c r="B9" s="89">
        <v>100000</v>
      </c>
    </row>
    <row r="11" ht="24">
      <c r="A11" s="51" t="s">
        <v>4</v>
      </c>
    </row>
    <row r="12" ht="24">
      <c r="A12" s="25" t="s">
        <v>125</v>
      </c>
    </row>
    <row r="13" ht="24">
      <c r="A13" s="25" t="s">
        <v>126</v>
      </c>
    </row>
    <row r="14" ht="24">
      <c r="A14" s="25" t="s">
        <v>127</v>
      </c>
    </row>
  </sheetData>
  <sheetProtection/>
  <mergeCells count="3">
    <mergeCell ref="A1:B1"/>
    <mergeCell ref="A2:B2"/>
    <mergeCell ref="A3:B3"/>
  </mergeCells>
  <printOptions/>
  <pageMargins left="1.484251969" right="0" top="0.590551181102362" bottom="0.590551181102362" header="0.511811023622047" footer="0.118110236220472"/>
  <pageSetup firstPageNumber="16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2022-06-08T02:08:22Z</cp:lastPrinted>
  <dcterms:created xsi:type="dcterms:W3CDTF">2008-03-25T03:13:20Z</dcterms:created>
  <dcterms:modified xsi:type="dcterms:W3CDTF">2022-06-10T05:24:08Z</dcterms:modified>
  <cp:category/>
  <cp:version/>
  <cp:contentType/>
  <cp:contentStatus/>
</cp:coreProperties>
</file>